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27870" windowHeight="12630"/>
  </bookViews>
  <sheets>
    <sheet name="Resultado De Ingresos" sheetId="2" r:id="rId1"/>
  </sheets>
  <calcPr calcId="162913"/>
</workbook>
</file>

<file path=xl/calcChain.xml><?xml version="1.0" encoding="utf-8"?>
<calcChain xmlns="http://schemas.openxmlformats.org/spreadsheetml/2006/main">
  <c r="G28" i="2" l="1"/>
  <c r="F28" i="2"/>
  <c r="E28" i="2"/>
  <c r="G24" i="2"/>
  <c r="G22" i="2" s="1"/>
  <c r="G23" i="2"/>
  <c r="F22" i="2"/>
  <c r="E22" i="2"/>
  <c r="H28" i="2" l="1"/>
  <c r="H22" i="2"/>
  <c r="H9" i="2"/>
  <c r="G9" i="2"/>
  <c r="G35" i="2" s="1"/>
  <c r="G37" i="2" s="1"/>
  <c r="F9" i="2"/>
  <c r="F35" i="2" s="1"/>
  <c r="F37" i="2" s="1"/>
  <c r="E9" i="2"/>
  <c r="H30" i="2" l="1"/>
  <c r="G30" i="2"/>
  <c r="E30" i="2"/>
  <c r="F30" i="2"/>
  <c r="E35" i="2"/>
  <c r="E37" i="2" s="1"/>
</calcChain>
</file>

<file path=xl/sharedStrings.xml><?xml version="1.0" encoding="utf-8"?>
<sst xmlns="http://schemas.openxmlformats.org/spreadsheetml/2006/main" count="33" uniqueCount="33">
  <si>
    <t>RESULTADOS DE INGRESOS A TRES AÑOS, ADICIONAL AL EJERCICIO FISCAL EN CUESTIÓN</t>
  </si>
  <si>
    <t>Pesos</t>
  </si>
  <si>
    <t>Concepto</t>
  </si>
  <si>
    <t xml:space="preserve">Ingresos de Libre Disposición                                                                 </t>
  </si>
  <si>
    <t xml:space="preserve">A. Impuestos 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</si>
  <si>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</si>
  <si>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</si>
  <si>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</si>
  <si>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</si>
  <si>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</si>
  <si>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G. Ingresos por Ventas de Bienes y Servicios </t>
  </si>
  <si>
    <t>H. Participaciones</t>
  </si>
  <si>
    <t>I. Incentivos Derivados de la Colaboración Fiscal</t>
  </si>
  <si>
    <t>J. Transferencias</t>
  </si>
  <si>
    <t>K. Convenios</t>
  </si>
  <si>
    <t xml:space="preserve">L. Otros Ingresos de Libre Disposición </t>
  </si>
  <si>
    <t xml:space="preserve">Transferencias Federales Etiquetadas                                              </t>
  </si>
  <si>
    <t>A. Aportaciones</t>
  </si>
  <si>
    <t>B. Convenios</t>
  </si>
  <si>
    <t>C. Fondos Distintos de Aportaciones</t>
  </si>
  <si>
    <t>D. Transferencias, Subsidios y Subvenciones, Pensiones y Jubilaciones</t>
  </si>
  <si>
    <t>E. Otras Transferencias Federales Etiquetadas</t>
  </si>
  <si>
    <t xml:space="preserve">Ingresos Derivados de Financiamientos                              </t>
  </si>
  <si>
    <t>A. Ingresos Derivados de Financiamientos</t>
  </si>
  <si>
    <t>Total de Resultados de Ingresos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</si>
  <si>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</si>
  <si>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</si>
  <si>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</si>
  <si>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 xml:space="preserve">3. Ingresos Derivados de Financiamiento </t>
  </si>
  <si>
    <t>cuenta publica</t>
  </si>
  <si>
    <t>diferencia</t>
  </si>
  <si>
    <t>MUNICIPIO DE OAXACA DE JUÁREZ</t>
  </si>
  <si>
    <t>FORMATO 7 C) RESULTADOS DE INGRESOS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</si>
</sst>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  <font>
      <b/>
      <i/>
      <sz val="8"/>
      <color rgb="FF000000"/>
      <name val="Calibri"/>
      <family val="2"/>
      <scheme val="minor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B2F3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2" applyFont="1"/>
    <xf numFmtId="0" fontId="3" fillId="0" borderId="0" xfId="0" applyFont="1"/>
    <xf numFmtId="43" fontId="4" fillId="0" borderId="0" xfId="1" applyFont="1"/>
    <xf numFmtId="43" fontId="2" fillId="0" borderId="0" xfId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8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/>
    </xf>
    <xf numFmtId="8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right" vertical="center" wrapText="1"/>
    </xf>
    <xf numFmtId="2" fontId="9" fillId="0" borderId="1" xfId="1" applyNumberFormat="1" applyFont="1" applyFill="1" applyBorder="1" applyAlignment="1">
      <alignment horizontal="right" vertical="center" wrapText="1"/>
    </xf>
    <xf numFmtId="44" fontId="5" fillId="0" borderId="1" xfId="2" applyFont="1" applyBorder="1" applyAlignment="1">
      <alignment horizontal="right" vertical="center" wrapText="1"/>
    </xf>
    <xf numFmtId="44" fontId="5" fillId="2" borderId="1" xfId="2" applyFont="1" applyFill="1" applyBorder="1" applyAlignment="1">
      <alignment horizontal="right" vertical="center" wrapText="1"/>
    </xf>
    <xf numFmtId="44" fontId="9" fillId="0" borderId="1" xfId="2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41</xdr:row>
      <xdr:rowOff>114300</xdr:rowOff>
    </xdr:from>
    <xdr:to>
      <xdr:col>8</xdr:col>
      <xdr:colOff>421200</xdr:colOff>
      <xdr:row>61</xdr:row>
      <xdr:rowOff>114300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B296C39C-C2C7-45F7-85B8-4185C53E01C5}"/>
            </a:ext>
          </a:extLst>
        </xdr:cNvPr>
        <xdr:cNvGrpSpPr>
          <a:grpSpLocks/>
        </xdr:cNvGrpSpPr>
      </xdr:nvGrpSpPr>
      <xdr:grpSpPr bwMode="auto">
        <a:xfrm>
          <a:off x="1162050" y="7915275"/>
          <a:ext cx="8279325" cy="3810000"/>
          <a:chOff x="187294" y="7230684"/>
          <a:chExt cx="6337331" cy="3199191"/>
        </a:xfrm>
      </xdr:grpSpPr>
      <xdr:sp macro="" textlink="">
        <xdr:nvSpPr>
          <xdr:cNvPr id="3" name="4 CuadroTexto">
            <a:extLst>
              <a:ext uri="{FF2B5EF4-FFF2-40B4-BE49-F238E27FC236}">
                <a16:creationId xmlns:a16="http://schemas.microsoft.com/office/drawing/2014/main" id="{5E8B3C32-44C3-E413-C825-F87F994C4181}"/>
              </a:ext>
            </a:extLst>
          </xdr:cNvPr>
          <xdr:cNvSpPr txBox="1"/>
        </xdr:nvSpPr>
        <xdr:spPr>
          <a:xfrm>
            <a:off x="653380" y="7950137"/>
            <a:ext cx="2535236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NANCY BELEM MOTA FIGUEROA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SÍNDICA PRIMERA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MUNICIPAL</a:t>
            </a:r>
            <a:endParaRPr lang="es-MX" sz="800" b="1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4" name="5 CuadroTexto">
            <a:extLst>
              <a:ext uri="{FF2B5EF4-FFF2-40B4-BE49-F238E27FC236}">
                <a16:creationId xmlns:a16="http://schemas.microsoft.com/office/drawing/2014/main" id="{84A6C07F-4E1D-2606-F080-201379BB7461}"/>
              </a:ext>
            </a:extLst>
          </xdr:cNvPr>
          <xdr:cNvSpPr txBox="1"/>
        </xdr:nvSpPr>
        <xdr:spPr>
          <a:xfrm>
            <a:off x="4134675" y="8028146"/>
            <a:ext cx="2222871" cy="8884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JORGE CASTRO CAMPOS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SÍNDICO SEGUNDO MUNICIPAL</a:t>
            </a:r>
          </a:p>
          <a:p>
            <a:endParaRPr lang="es-MX" sz="8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6 CuadroTexto">
            <a:extLst>
              <a:ext uri="{FF2B5EF4-FFF2-40B4-BE49-F238E27FC236}">
                <a16:creationId xmlns:a16="http://schemas.microsoft.com/office/drawing/2014/main" id="{53F64665-DB9C-D627-99BC-5C86F70A1197}"/>
              </a:ext>
            </a:extLst>
          </xdr:cNvPr>
          <xdr:cNvSpPr txBox="1"/>
        </xdr:nvSpPr>
        <xdr:spPr>
          <a:xfrm>
            <a:off x="2491824" y="7230684"/>
            <a:ext cx="2092114" cy="8396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FRANCISCO MARTÍNEZ NERI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PRESIDENTE MUNICIPAL</a:t>
            </a:r>
          </a:p>
        </xdr:txBody>
      </xdr:sp>
      <xdr:sp macro="" textlink="">
        <xdr:nvSpPr>
          <xdr:cNvPr id="6" name="7 CuadroTexto">
            <a:extLst>
              <a:ext uri="{FF2B5EF4-FFF2-40B4-BE49-F238E27FC236}">
                <a16:creationId xmlns:a16="http://schemas.microsoft.com/office/drawing/2014/main" id="{7E9ACA3F-836F-6A57-7656-615FA3687EBC}"/>
              </a:ext>
            </a:extLst>
          </xdr:cNvPr>
          <xdr:cNvSpPr txBox="1"/>
        </xdr:nvSpPr>
        <xdr:spPr>
          <a:xfrm>
            <a:off x="187294" y="9512141"/>
            <a:ext cx="3371179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JUDITH CARREÑO HERNÁNDEZ</a:t>
            </a:r>
            <a:endParaRPr lang="es-MX" sz="800" b="1" u="sng" baseline="0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 i="0" cap="all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REGIDORA DE HACIENDA MUNICIPAL Y DE TRANSPARENCIA </a:t>
            </a:r>
            <a:endParaRPr lang="es-MX" sz="800">
              <a:effectLst/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 i="0" cap="all" baseline="0">
                <a:solidFill>
                  <a:schemeClr val="dk1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Y GOBIERNO ABIERTO</a:t>
            </a:r>
            <a:endParaRPr lang="es-MX" sz="800">
              <a:effectLst/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7" name="8 CuadroTexto">
            <a:extLst>
              <a:ext uri="{FF2B5EF4-FFF2-40B4-BE49-F238E27FC236}">
                <a16:creationId xmlns:a16="http://schemas.microsoft.com/office/drawing/2014/main" id="{CDE1D312-88A2-1718-C7F7-23DF2BFC3EED}"/>
              </a:ext>
            </a:extLst>
          </xdr:cNvPr>
          <xdr:cNvSpPr txBox="1"/>
        </xdr:nvSpPr>
        <xdr:spPr>
          <a:xfrm>
            <a:off x="3778725" y="9531667"/>
            <a:ext cx="2745900" cy="8982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 u="sng">
                <a:latin typeface="Arial" pitchFamily="34" charset="0"/>
                <a:cs typeface="Arial" pitchFamily="34" charset="0"/>
              </a:rPr>
              <a:t>C. LETICIA DOMÍNGUEZ MARTÍNEZ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TESORERA MUNICIPAL</a:t>
            </a:r>
          </a:p>
        </xdr:txBody>
      </xdr:sp>
    </xdr:grpSp>
    <xdr:clientData/>
  </xdr:twoCellAnchor>
  <xdr:oneCellAnchor>
    <xdr:from>
      <xdr:col>6</xdr:col>
      <xdr:colOff>1200150</xdr:colOff>
      <xdr:row>2</xdr:row>
      <xdr:rowOff>85725</xdr:rowOff>
    </xdr:from>
    <xdr:ext cx="1306640" cy="714375"/>
    <xdr:pic>
      <xdr:nvPicPr>
        <xdr:cNvPr id="10" name="CiudadEducadora" descr="XXX">
          <a:extLst>
            <a:ext uri="{FF2B5EF4-FFF2-40B4-BE49-F238E27FC236}">
              <a16:creationId xmlns:a16="http://schemas.microsoft.com/office/drawing/2014/main" id="{14FB93C1-5BFE-4A5F-8F45-462E48819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4775" y="466725"/>
          <a:ext cx="1306640" cy="714375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  <xdr:oneCellAnchor>
    <xdr:from>
      <xdr:col>2</xdr:col>
      <xdr:colOff>9525</xdr:colOff>
      <xdr:row>2</xdr:row>
      <xdr:rowOff>76200</xdr:rowOff>
    </xdr:from>
    <xdr:ext cx="1143000" cy="828675"/>
    <xdr:pic>
      <xdr:nvPicPr>
        <xdr:cNvPr id="11" name="ImagenInstitucional" descr="XXX">
          <a:extLst>
            <a:ext uri="{FF2B5EF4-FFF2-40B4-BE49-F238E27FC236}">
              <a16:creationId xmlns:a16="http://schemas.microsoft.com/office/drawing/2014/main" id="{656732CD-0040-4273-AD90-B7EDEE4F8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" y="457200"/>
          <a:ext cx="1143000" cy="828675"/>
        </a:xfrm>
        <a:prstGeom prst="rect">
          <a:avLst/>
        </a:prstGeom>
        <a:effectLst>
          <a:outerShdw blurRad="57150" dist="19050" dir="216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I38"/>
  <sheetViews>
    <sheetView showGridLines="0" tabSelected="1" topLeftCell="A44" zoomScaleNormal="100" workbookViewId="0">
      <selection activeCell="A41" sqref="A41"/>
    </sheetView>
  </sheetViews>
  <sheetFormatPr baseColWidth="10" defaultRowHeight="15" x14ac:dyDescent="0.25"/>
  <cols>
    <col min="2" max="2" width="8.28515625" customWidth="1"/>
    <col min="3" max="3" width="3.85546875" customWidth="1"/>
    <col min="4" max="4" width="36.85546875" customWidth="1"/>
    <col min="5" max="8" width="18.7109375" customWidth="1"/>
    <col min="9" max="9" width="17.42578125" bestFit="1" customWidth="1"/>
    <col min="260" max="260" width="25.28515625" customWidth="1"/>
    <col min="261" max="264" width="13.85546875" bestFit="1" customWidth="1"/>
    <col min="516" max="516" width="25.28515625" customWidth="1"/>
    <col min="517" max="520" width="13.85546875" bestFit="1" customWidth="1"/>
    <col min="772" max="772" width="25.28515625" customWidth="1"/>
    <col min="773" max="776" width="13.85546875" bestFit="1" customWidth="1"/>
    <col min="1028" max="1028" width="25.28515625" customWidth="1"/>
    <col min="1029" max="1032" width="13.85546875" bestFit="1" customWidth="1"/>
    <col min="1284" max="1284" width="25.28515625" customWidth="1"/>
    <col min="1285" max="1288" width="13.85546875" bestFit="1" customWidth="1"/>
    <col min="1540" max="1540" width="25.28515625" customWidth="1"/>
    <col min="1541" max="1544" width="13.85546875" bestFit="1" customWidth="1"/>
    <col min="1796" max="1796" width="25.28515625" customWidth="1"/>
    <col min="1797" max="1800" width="13.85546875" bestFit="1" customWidth="1"/>
    <col min="2052" max="2052" width="25.28515625" customWidth="1"/>
    <col min="2053" max="2056" width="13.85546875" bestFit="1" customWidth="1"/>
    <col min="2308" max="2308" width="25.28515625" customWidth="1"/>
    <col min="2309" max="2312" width="13.85546875" bestFit="1" customWidth="1"/>
    <col min="2564" max="2564" width="25.28515625" customWidth="1"/>
    <col min="2565" max="2568" width="13.85546875" bestFit="1" customWidth="1"/>
    <col min="2820" max="2820" width="25.28515625" customWidth="1"/>
    <col min="2821" max="2824" width="13.85546875" bestFit="1" customWidth="1"/>
    <col min="3076" max="3076" width="25.28515625" customWidth="1"/>
    <col min="3077" max="3080" width="13.85546875" bestFit="1" customWidth="1"/>
    <col min="3332" max="3332" width="25.28515625" customWidth="1"/>
    <col min="3333" max="3336" width="13.85546875" bestFit="1" customWidth="1"/>
    <col min="3588" max="3588" width="25.28515625" customWidth="1"/>
    <col min="3589" max="3592" width="13.85546875" bestFit="1" customWidth="1"/>
    <col min="3844" max="3844" width="25.28515625" customWidth="1"/>
    <col min="3845" max="3848" width="13.85546875" bestFit="1" customWidth="1"/>
    <col min="4100" max="4100" width="25.28515625" customWidth="1"/>
    <col min="4101" max="4104" width="13.85546875" bestFit="1" customWidth="1"/>
    <col min="4356" max="4356" width="25.28515625" customWidth="1"/>
    <col min="4357" max="4360" width="13.85546875" bestFit="1" customWidth="1"/>
    <col min="4612" max="4612" width="25.28515625" customWidth="1"/>
    <col min="4613" max="4616" width="13.85546875" bestFit="1" customWidth="1"/>
    <col min="4868" max="4868" width="25.28515625" customWidth="1"/>
    <col min="4869" max="4872" width="13.85546875" bestFit="1" customWidth="1"/>
    <col min="5124" max="5124" width="25.28515625" customWidth="1"/>
    <col min="5125" max="5128" width="13.85546875" bestFit="1" customWidth="1"/>
    <col min="5380" max="5380" width="25.28515625" customWidth="1"/>
    <col min="5381" max="5384" width="13.85546875" bestFit="1" customWidth="1"/>
    <col min="5636" max="5636" width="25.28515625" customWidth="1"/>
    <col min="5637" max="5640" width="13.85546875" bestFit="1" customWidth="1"/>
    <col min="5892" max="5892" width="25.28515625" customWidth="1"/>
    <col min="5893" max="5896" width="13.85546875" bestFit="1" customWidth="1"/>
    <col min="6148" max="6148" width="25.28515625" customWidth="1"/>
    <col min="6149" max="6152" width="13.85546875" bestFit="1" customWidth="1"/>
    <col min="6404" max="6404" width="25.28515625" customWidth="1"/>
    <col min="6405" max="6408" width="13.85546875" bestFit="1" customWidth="1"/>
    <col min="6660" max="6660" width="25.28515625" customWidth="1"/>
    <col min="6661" max="6664" width="13.85546875" bestFit="1" customWidth="1"/>
    <col min="6916" max="6916" width="25.28515625" customWidth="1"/>
    <col min="6917" max="6920" width="13.85546875" bestFit="1" customWidth="1"/>
    <col min="7172" max="7172" width="25.28515625" customWidth="1"/>
    <col min="7173" max="7176" width="13.85546875" bestFit="1" customWidth="1"/>
    <col min="7428" max="7428" width="25.28515625" customWidth="1"/>
    <col min="7429" max="7432" width="13.85546875" bestFit="1" customWidth="1"/>
    <col min="7684" max="7684" width="25.28515625" customWidth="1"/>
    <col min="7685" max="7688" width="13.85546875" bestFit="1" customWidth="1"/>
    <col min="7940" max="7940" width="25.28515625" customWidth="1"/>
    <col min="7941" max="7944" width="13.85546875" bestFit="1" customWidth="1"/>
    <col min="8196" max="8196" width="25.28515625" customWidth="1"/>
    <col min="8197" max="8200" width="13.85546875" bestFit="1" customWidth="1"/>
    <col min="8452" max="8452" width="25.28515625" customWidth="1"/>
    <col min="8453" max="8456" width="13.85546875" bestFit="1" customWidth="1"/>
    <col min="8708" max="8708" width="25.28515625" customWidth="1"/>
    <col min="8709" max="8712" width="13.85546875" bestFit="1" customWidth="1"/>
    <col min="8964" max="8964" width="25.28515625" customWidth="1"/>
    <col min="8965" max="8968" width="13.85546875" bestFit="1" customWidth="1"/>
    <col min="9220" max="9220" width="25.28515625" customWidth="1"/>
    <col min="9221" max="9224" width="13.85546875" bestFit="1" customWidth="1"/>
    <col min="9476" max="9476" width="25.28515625" customWidth="1"/>
    <col min="9477" max="9480" width="13.85546875" bestFit="1" customWidth="1"/>
    <col min="9732" max="9732" width="25.28515625" customWidth="1"/>
    <col min="9733" max="9736" width="13.85546875" bestFit="1" customWidth="1"/>
    <col min="9988" max="9988" width="25.28515625" customWidth="1"/>
    <col min="9989" max="9992" width="13.85546875" bestFit="1" customWidth="1"/>
    <col min="10244" max="10244" width="25.28515625" customWidth="1"/>
    <col min="10245" max="10248" width="13.85546875" bestFit="1" customWidth="1"/>
    <col min="10500" max="10500" width="25.28515625" customWidth="1"/>
    <col min="10501" max="10504" width="13.85546875" bestFit="1" customWidth="1"/>
    <col min="10756" max="10756" width="25.28515625" customWidth="1"/>
    <col min="10757" max="10760" width="13.85546875" bestFit="1" customWidth="1"/>
    <col min="11012" max="11012" width="25.28515625" customWidth="1"/>
    <col min="11013" max="11016" width="13.85546875" bestFit="1" customWidth="1"/>
    <col min="11268" max="11268" width="25.28515625" customWidth="1"/>
    <col min="11269" max="11272" width="13.85546875" bestFit="1" customWidth="1"/>
    <col min="11524" max="11524" width="25.28515625" customWidth="1"/>
    <col min="11525" max="11528" width="13.85546875" bestFit="1" customWidth="1"/>
    <col min="11780" max="11780" width="25.28515625" customWidth="1"/>
    <col min="11781" max="11784" width="13.85546875" bestFit="1" customWidth="1"/>
    <col min="12036" max="12036" width="25.28515625" customWidth="1"/>
    <col min="12037" max="12040" width="13.85546875" bestFit="1" customWidth="1"/>
    <col min="12292" max="12292" width="25.28515625" customWidth="1"/>
    <col min="12293" max="12296" width="13.85546875" bestFit="1" customWidth="1"/>
    <col min="12548" max="12548" width="25.28515625" customWidth="1"/>
    <col min="12549" max="12552" width="13.85546875" bestFit="1" customWidth="1"/>
    <col min="12804" max="12804" width="25.28515625" customWidth="1"/>
    <col min="12805" max="12808" width="13.85546875" bestFit="1" customWidth="1"/>
    <col min="13060" max="13060" width="25.28515625" customWidth="1"/>
    <col min="13061" max="13064" width="13.85546875" bestFit="1" customWidth="1"/>
    <col min="13316" max="13316" width="25.28515625" customWidth="1"/>
    <col min="13317" max="13320" width="13.85546875" bestFit="1" customWidth="1"/>
    <col min="13572" max="13572" width="25.28515625" customWidth="1"/>
    <col min="13573" max="13576" width="13.85546875" bestFit="1" customWidth="1"/>
    <col min="13828" max="13828" width="25.28515625" customWidth="1"/>
    <col min="13829" max="13832" width="13.85546875" bestFit="1" customWidth="1"/>
    <col min="14084" max="14084" width="25.28515625" customWidth="1"/>
    <col min="14085" max="14088" width="13.85546875" bestFit="1" customWidth="1"/>
    <col min="14340" max="14340" width="25.28515625" customWidth="1"/>
    <col min="14341" max="14344" width="13.85546875" bestFit="1" customWidth="1"/>
    <col min="14596" max="14596" width="25.28515625" customWidth="1"/>
    <col min="14597" max="14600" width="13.85546875" bestFit="1" customWidth="1"/>
    <col min="14852" max="14852" width="25.28515625" customWidth="1"/>
    <col min="14853" max="14856" width="13.85546875" bestFit="1" customWidth="1"/>
    <col min="15108" max="15108" width="25.28515625" customWidth="1"/>
    <col min="15109" max="15112" width="13.85546875" bestFit="1" customWidth="1"/>
    <col min="15364" max="15364" width="25.28515625" customWidth="1"/>
    <col min="15365" max="15368" width="13.85546875" bestFit="1" customWidth="1"/>
    <col min="15620" max="15620" width="25.28515625" customWidth="1"/>
    <col min="15621" max="15624" width="13.85546875" bestFit="1" customWidth="1"/>
    <col min="15876" max="15876" width="25.28515625" customWidth="1"/>
    <col min="15877" max="15880" width="13.85546875" bestFit="1" customWidth="1"/>
    <col min="16132" max="16132" width="25.28515625" customWidth="1"/>
    <col min="16133" max="16136" width="13.85546875" bestFit="1" customWidth="1"/>
  </cols>
  <sheetData>
    <row r="4" spans="3:9" x14ac:dyDescent="0.25">
      <c r="C4" s="22" t="s">
        <v>31</v>
      </c>
      <c r="D4" s="22"/>
      <c r="E4" s="22"/>
      <c r="F4" s="22"/>
      <c r="G4" s="22"/>
      <c r="H4" s="22"/>
    </row>
    <row r="5" spans="3:9" x14ac:dyDescent="0.25">
      <c r="C5" s="22" t="s">
        <v>32</v>
      </c>
      <c r="D5" s="22"/>
      <c r="E5" s="22"/>
      <c r="F5" s="22"/>
      <c r="G5" s="22"/>
      <c r="H5" s="22"/>
    </row>
    <row r="6" spans="3:9" x14ac:dyDescent="0.25">
      <c r="C6" s="22" t="s">
        <v>0</v>
      </c>
      <c r="D6" s="22"/>
      <c r="E6" s="22"/>
      <c r="F6" s="22"/>
      <c r="G6" s="22"/>
      <c r="H6" s="22"/>
    </row>
    <row r="7" spans="3:9" x14ac:dyDescent="0.25">
      <c r="C7" s="22" t="s">
        <v>1</v>
      </c>
      <c r="D7" s="22"/>
      <c r="E7" s="22"/>
      <c r="F7" s="22"/>
      <c r="G7" s="22"/>
      <c r="H7" s="22"/>
    </row>
    <row r="8" spans="3:9" x14ac:dyDescent="0.25">
      <c r="C8" s="23" t="s">
        <v>2</v>
      </c>
      <c r="D8" s="24"/>
      <c r="E8" s="17">
        <v>2020</v>
      </c>
      <c r="F8" s="17">
        <v>2021</v>
      </c>
      <c r="G8" s="17">
        <v>2022</v>
      </c>
      <c r="H8" s="17">
        <v>2023</v>
      </c>
    </row>
    <row r="9" spans="3:9" ht="21.75" customHeight="1" x14ac:dyDescent="0.25">
      <c r="C9" s="5">
        <v>1</v>
      </c>
      <c r="D9" s="11" t="s">
        <v>3</v>
      </c>
      <c r="E9" s="27">
        <f>SUM(E10:E21)</f>
        <v>1224173827.3400002</v>
      </c>
      <c r="F9" s="27">
        <f>SUM(F10:F21)</f>
        <v>1252343300.46</v>
      </c>
      <c r="G9" s="27">
        <f>SUM(G10:G21)</f>
        <v>1295051842.2</v>
      </c>
      <c r="H9" s="28">
        <f>SUM(H10:H21)</f>
        <v>1385724045.0699999</v>
      </c>
      <c r="I9" s="1"/>
    </row>
    <row r="10" spans="3:9" x14ac:dyDescent="0.25">
      <c r="C10" s="14"/>
      <c r="D10" s="12" t="s">
        <v>4</v>
      </c>
      <c r="E10" s="25">
        <v>132613781.61</v>
      </c>
      <c r="F10" s="25">
        <v>186728096.69999999</v>
      </c>
      <c r="G10" s="25">
        <v>181088762.77000001</v>
      </c>
      <c r="H10" s="25">
        <v>176184279.97</v>
      </c>
    </row>
    <row r="11" spans="3:9" x14ac:dyDescent="0.25">
      <c r="C11" s="15"/>
      <c r="D11" s="12" t="s">
        <v>5</v>
      </c>
      <c r="E11" s="26">
        <v>0</v>
      </c>
      <c r="F11" s="26">
        <v>0</v>
      </c>
      <c r="G11" s="26">
        <v>0</v>
      </c>
      <c r="H11" s="26">
        <v>0</v>
      </c>
    </row>
    <row r="12" spans="3:9" x14ac:dyDescent="0.25">
      <c r="C12" s="15"/>
      <c r="D12" s="12" t="s">
        <v>6</v>
      </c>
      <c r="E12" s="26">
        <v>0</v>
      </c>
      <c r="F12" s="26">
        <v>0</v>
      </c>
      <c r="G12" s="26">
        <v>0</v>
      </c>
      <c r="H12" s="26">
        <v>1</v>
      </c>
    </row>
    <row r="13" spans="3:9" x14ac:dyDescent="0.25">
      <c r="C13" s="15"/>
      <c r="D13" s="12" t="s">
        <v>7</v>
      </c>
      <c r="E13" s="25">
        <v>146080884.5</v>
      </c>
      <c r="F13" s="25">
        <v>185828937.84999999</v>
      </c>
      <c r="G13" s="25">
        <v>195795340.97</v>
      </c>
      <c r="H13" s="25">
        <v>185722893.91999999</v>
      </c>
    </row>
    <row r="14" spans="3:9" x14ac:dyDescent="0.25">
      <c r="C14" s="15"/>
      <c r="D14" s="12" t="s">
        <v>8</v>
      </c>
      <c r="E14" s="25">
        <v>9498259.9100000001</v>
      </c>
      <c r="F14" s="25">
        <v>6217447.4699999997</v>
      </c>
      <c r="G14" s="25">
        <v>21266002.879999999</v>
      </c>
      <c r="H14" s="25">
        <v>3858963.88</v>
      </c>
    </row>
    <row r="15" spans="3:9" x14ac:dyDescent="0.25">
      <c r="C15" s="15"/>
      <c r="D15" s="12" t="s">
        <v>9</v>
      </c>
      <c r="E15" s="25">
        <v>5555584.8600000003</v>
      </c>
      <c r="F15" s="25">
        <v>4267493.3</v>
      </c>
      <c r="G15" s="25">
        <v>13136178.67</v>
      </c>
      <c r="H15" s="25">
        <v>10700620.300000001</v>
      </c>
    </row>
    <row r="16" spans="3:9" x14ac:dyDescent="0.25">
      <c r="C16" s="15"/>
      <c r="D16" s="12" t="s">
        <v>10</v>
      </c>
      <c r="E16" s="25">
        <v>3268625.83</v>
      </c>
      <c r="F16" s="25">
        <v>18088240.140000001</v>
      </c>
      <c r="G16" s="25">
        <v>20426.91</v>
      </c>
      <c r="H16" s="25">
        <v>1</v>
      </c>
    </row>
    <row r="17" spans="3:9" x14ac:dyDescent="0.25">
      <c r="C17" s="15"/>
      <c r="D17" s="12" t="s">
        <v>11</v>
      </c>
      <c r="E17" s="25">
        <v>927156690.63</v>
      </c>
      <c r="F17" s="25">
        <v>851213085</v>
      </c>
      <c r="G17" s="25">
        <v>883745130</v>
      </c>
      <c r="H17" s="25">
        <v>1009257285</v>
      </c>
    </row>
    <row r="18" spans="3:9" x14ac:dyDescent="0.25">
      <c r="C18" s="15"/>
      <c r="D18" s="12" t="s">
        <v>12</v>
      </c>
      <c r="E18" s="26">
        <v>0</v>
      </c>
      <c r="F18" s="26">
        <v>0</v>
      </c>
      <c r="G18" s="26">
        <v>0</v>
      </c>
      <c r="H18" s="26">
        <v>0</v>
      </c>
    </row>
    <row r="19" spans="3:9" x14ac:dyDescent="0.25">
      <c r="C19" s="15"/>
      <c r="D19" s="12" t="s">
        <v>13</v>
      </c>
      <c r="E19" s="26">
        <v>0</v>
      </c>
      <c r="F19" s="26">
        <v>0</v>
      </c>
      <c r="G19" s="26">
        <v>0</v>
      </c>
      <c r="H19" s="26">
        <v>0</v>
      </c>
    </row>
    <row r="20" spans="3:9" x14ac:dyDescent="0.25">
      <c r="C20" s="15"/>
      <c r="D20" s="12" t="s">
        <v>14</v>
      </c>
      <c r="E20" s="26">
        <v>0</v>
      </c>
      <c r="F20" s="26">
        <v>0</v>
      </c>
      <c r="G20" s="26">
        <v>0</v>
      </c>
      <c r="H20" s="26">
        <v>0</v>
      </c>
    </row>
    <row r="21" spans="3:9" x14ac:dyDescent="0.25">
      <c r="C21" s="16"/>
      <c r="D21" s="12" t="s">
        <v>15</v>
      </c>
      <c r="E21" s="26">
        <v>0</v>
      </c>
      <c r="F21" s="26">
        <v>0</v>
      </c>
      <c r="G21" s="26">
        <v>0</v>
      </c>
      <c r="H21" s="26">
        <v>0</v>
      </c>
    </row>
    <row r="22" spans="3:9" x14ac:dyDescent="0.25">
      <c r="C22" s="9">
        <v>2</v>
      </c>
      <c r="D22" s="11" t="s">
        <v>16</v>
      </c>
      <c r="E22" s="27">
        <f>SUM(E23:E27)</f>
        <v>339042845.49000001</v>
      </c>
      <c r="F22" s="27">
        <f t="shared" ref="F22:G22" si="0">SUM(F23:F27)</f>
        <v>305696122.31999999</v>
      </c>
      <c r="G22" s="27">
        <f t="shared" si="0"/>
        <v>369863332.98999995</v>
      </c>
      <c r="H22" s="27">
        <f t="shared" ref="G22:H22" si="1">SUM(H23:H27)</f>
        <v>418404427.11000001</v>
      </c>
    </row>
    <row r="23" spans="3:9" x14ac:dyDescent="0.25">
      <c r="C23" s="14"/>
      <c r="D23" s="12" t="s">
        <v>17</v>
      </c>
      <c r="E23" s="25">
        <v>312408839.49000001</v>
      </c>
      <c r="F23" s="25">
        <v>305696122.31999999</v>
      </c>
      <c r="G23" s="25">
        <f>154522163+203727741.28</f>
        <v>358249904.27999997</v>
      </c>
      <c r="H23" s="25">
        <v>418404427.11000001</v>
      </c>
    </row>
    <row r="24" spans="3:9" x14ac:dyDescent="0.25">
      <c r="C24" s="15"/>
      <c r="D24" s="12" t="s">
        <v>18</v>
      </c>
      <c r="E24" s="25">
        <v>26634006</v>
      </c>
      <c r="F24" s="8">
        <v>0</v>
      </c>
      <c r="G24" s="25">
        <f>5613428.71+6000000</f>
        <v>11613428.710000001</v>
      </c>
      <c r="H24" s="26">
        <v>0</v>
      </c>
    </row>
    <row r="25" spans="3:9" x14ac:dyDescent="0.25">
      <c r="C25" s="15"/>
      <c r="D25" s="12" t="s">
        <v>19</v>
      </c>
      <c r="E25" s="26">
        <v>0</v>
      </c>
      <c r="F25" s="26">
        <v>0</v>
      </c>
      <c r="G25" s="26">
        <v>0</v>
      </c>
      <c r="H25" s="26">
        <v>0</v>
      </c>
    </row>
    <row r="26" spans="3:9" ht="22.5" x14ac:dyDescent="0.25">
      <c r="C26" s="15"/>
      <c r="D26" s="13" t="s">
        <v>20</v>
      </c>
      <c r="E26" s="26">
        <v>0</v>
      </c>
      <c r="F26" s="26">
        <v>0</v>
      </c>
      <c r="G26" s="26">
        <v>0</v>
      </c>
      <c r="H26" s="26">
        <v>0</v>
      </c>
    </row>
    <row r="27" spans="3:9" x14ac:dyDescent="0.25">
      <c r="C27" s="16"/>
      <c r="D27" s="12" t="s">
        <v>21</v>
      </c>
      <c r="E27" s="26">
        <v>0</v>
      </c>
      <c r="F27" s="26">
        <v>0</v>
      </c>
      <c r="G27" s="26">
        <v>0</v>
      </c>
      <c r="H27" s="26">
        <v>0</v>
      </c>
    </row>
    <row r="28" spans="3:9" x14ac:dyDescent="0.25">
      <c r="C28" s="5">
        <v>3</v>
      </c>
      <c r="D28" s="11" t="s">
        <v>22</v>
      </c>
      <c r="E28" s="6">
        <f t="shared" ref="E28:H28" si="2">+E29</f>
        <v>0</v>
      </c>
      <c r="F28" s="6">
        <f t="shared" si="2"/>
        <v>0</v>
      </c>
      <c r="G28" s="6">
        <f t="shared" si="2"/>
        <v>0</v>
      </c>
      <c r="H28" s="6">
        <f t="shared" si="2"/>
        <v>0</v>
      </c>
    </row>
    <row r="29" spans="3:9" x14ac:dyDescent="0.25">
      <c r="C29" s="7"/>
      <c r="D29" s="12" t="s">
        <v>23</v>
      </c>
      <c r="E29" s="26">
        <v>0</v>
      </c>
      <c r="F29" s="26">
        <v>0</v>
      </c>
      <c r="G29" s="26">
        <v>0</v>
      </c>
      <c r="H29" s="26">
        <v>0</v>
      </c>
    </row>
    <row r="30" spans="3:9" x14ac:dyDescent="0.25">
      <c r="C30" s="5">
        <v>4</v>
      </c>
      <c r="D30" s="11" t="s">
        <v>24</v>
      </c>
      <c r="E30" s="27">
        <f>+E9+E22+E28</f>
        <v>1563216672.8300002</v>
      </c>
      <c r="F30" s="27">
        <f t="shared" ref="F30:H30" si="3">+F9+F22+F28</f>
        <v>1558039422.78</v>
      </c>
      <c r="G30" s="27">
        <f t="shared" si="3"/>
        <v>1664915175.1900001</v>
      </c>
      <c r="H30" s="27">
        <f t="shared" si="3"/>
        <v>1804128472.1799998</v>
      </c>
      <c r="I30" s="1"/>
    </row>
    <row r="31" spans="3:9" x14ac:dyDescent="0.25">
      <c r="C31" s="18" t="s">
        <v>25</v>
      </c>
      <c r="D31" s="19"/>
      <c r="E31" s="10"/>
      <c r="F31" s="10"/>
      <c r="G31" s="10"/>
      <c r="H31" s="10"/>
    </row>
    <row r="32" spans="3:9" ht="30" customHeight="1" x14ac:dyDescent="0.25">
      <c r="C32" s="20" t="s">
        <v>26</v>
      </c>
      <c r="D32" s="21"/>
      <c r="E32" s="26">
        <v>0</v>
      </c>
      <c r="F32" s="26">
        <v>0</v>
      </c>
      <c r="G32" s="26">
        <v>0</v>
      </c>
      <c r="H32" s="26">
        <v>0</v>
      </c>
    </row>
    <row r="33" spans="3:8" ht="30" customHeight="1" x14ac:dyDescent="0.25">
      <c r="C33" s="20" t="s">
        <v>27</v>
      </c>
      <c r="D33" s="21"/>
      <c r="E33" s="26">
        <v>0</v>
      </c>
      <c r="F33" s="26">
        <v>0</v>
      </c>
      <c r="G33" s="26">
        <v>0</v>
      </c>
      <c r="H33" s="26">
        <v>0</v>
      </c>
    </row>
    <row r="34" spans="3:8" x14ac:dyDescent="0.25">
      <c r="C34" s="20" t="s">
        <v>28</v>
      </c>
      <c r="D34" s="21"/>
      <c r="E34" s="29">
        <v>1</v>
      </c>
      <c r="F34" s="29">
        <v>1</v>
      </c>
      <c r="G34" s="29">
        <v>1</v>
      </c>
      <c r="H34" s="29">
        <v>1</v>
      </c>
    </row>
    <row r="35" spans="3:8" hidden="1" x14ac:dyDescent="0.25">
      <c r="C35" s="2"/>
      <c r="D35" s="2"/>
      <c r="E35" s="3">
        <f t="shared" ref="E35" si="4">+E9+E22</f>
        <v>1563216672.8300002</v>
      </c>
      <c r="F35" s="3">
        <f>+F9+F22</f>
        <v>1558039422.78</v>
      </c>
      <c r="G35" s="3">
        <f>+G9+G22</f>
        <v>1664915175.1900001</v>
      </c>
      <c r="H35" s="2"/>
    </row>
    <row r="36" spans="3:8" hidden="1" x14ac:dyDescent="0.25">
      <c r="C36" s="2"/>
      <c r="D36" s="2" t="s">
        <v>29</v>
      </c>
      <c r="E36" s="3">
        <v>1798539533.99</v>
      </c>
      <c r="F36" s="3">
        <v>1643216672.8599999</v>
      </c>
      <c r="G36" s="4">
        <v>1558039422.78</v>
      </c>
      <c r="H36" s="2"/>
    </row>
    <row r="37" spans="3:8" hidden="1" x14ac:dyDescent="0.25">
      <c r="C37" s="2"/>
      <c r="D37" s="2" t="s">
        <v>30</v>
      </c>
      <c r="E37" s="3">
        <f>+E35-E36</f>
        <v>-235322861.15999985</v>
      </c>
      <c r="F37" s="3">
        <f>+F35-F36</f>
        <v>-85177250.079999924</v>
      </c>
      <c r="G37" s="3">
        <f>+G35-G36</f>
        <v>106875752.41000009</v>
      </c>
      <c r="H37" s="2"/>
    </row>
    <row r="38" spans="3:8" x14ac:dyDescent="0.25">
      <c r="C38" s="2"/>
      <c r="D38" s="2"/>
      <c r="E38" s="2"/>
      <c r="F38" s="2"/>
      <c r="G38" s="2"/>
      <c r="H38" s="2"/>
    </row>
  </sheetData>
  <mergeCells count="9">
    <mergeCell ref="C31:D31"/>
    <mergeCell ref="C32:D32"/>
    <mergeCell ref="C33:D33"/>
    <mergeCell ref="C34:D34"/>
    <mergeCell ref="C4:H4"/>
    <mergeCell ref="C5:H5"/>
    <mergeCell ref="C6:H6"/>
    <mergeCell ref="C7:H7"/>
    <mergeCell ref="C8:D8"/>
  </mergeCells>
  <printOptions horizontalCentered="1"/>
  <pageMargins left="0.31496062992125984" right="0.31496062992125984" top="0.74803149606299213" bottom="0.74803149606299213" header="0.31496062992125984" footer="0.31496062992125984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De 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2024-05-14T20:47:03Z</dcterms:modified>
</cp:coreProperties>
</file>