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30" windowWidth="7485" windowHeight="4140" activeTab="0"/>
  </bookViews>
  <sheets>
    <sheet name="Sheet1" sheetId="1" r:id="rId1"/>
  </sheets>
  <definedNames>
    <definedName name="_xlnm.Print_Area" localSheetId="0">'Sheet1'!$A$1:$G$191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<sst xmlns="http://schemas.openxmlformats.org/spreadsheetml/2006/main" count="164" uniqueCount="91">
  <si>
    <t>MUNICIPIO DE OAXACA DE JUAREZ</t>
  </si>
  <si>
    <t>Estado Analítico del Ejercicio del Presupuesto de Egresos Detallado - LDF</t>
  </si>
  <si>
    <t xml:space="preserve"> Clasificación por Objeto del Gasto (Capítulo y Concepto)</t>
  </si>
  <si>
    <t>(PESOS)</t>
  </si>
  <si>
    <t>Egresos</t>
  </si>
  <si>
    <t>Concepto (c)</t>
  </si>
  <si>
    <t>Aprobado(d)</t>
  </si>
  <si>
    <t>Ampliaciones / (Reducciones)</t>
  </si>
  <si>
    <t>Modificado</t>
  </si>
  <si>
    <t>Devengado</t>
  </si>
  <si>
    <t>Pagado</t>
  </si>
  <si>
    <t>Subejercicio(e)</t>
  </si>
  <si>
    <t>Gasto No Etiquetado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</si>
  <si>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</si>
  <si>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</si>
  <si>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</si>
  <si>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</si>
  <si>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</si>
  <si>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</si>
  <si>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</si>
  <si>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</si>
  <si>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Impuestos sobre nómina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</si>
  <si>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</si>
  <si>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</si>
  <si>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</si>
  <si>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</si>
  <si>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</si>
  <si>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</si>
  <si>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</si>
  <si>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</si>
  <si>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</si>
  <si>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</si>
  <si>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</si>
  <si>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</si>
  <si>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</si>
  <si>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</si>
  <si>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</si>
  <si>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</si>
  <si>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</si>
  <si>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</si>
  <si>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</si>
  <si>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</si>
  <si>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</si>
  <si>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</si>
  <si>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</si>
  <si>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</si>
  <si>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</si>
  <si>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</si>
  <si>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</si>
  <si>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</si>
  <si>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</si>
  <si>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</si>
  <si>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</si>
  <si>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</si>
  <si>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</si>
  <si>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</si>
  <si>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</si>
  <si>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</si>
  <si>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</si>
  <si>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</si>
  <si>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</si>
  <si>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</si>
  <si>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</si>
  <si>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</si>
  <si>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</si>
  <si>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</si>
  <si>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</si>
  <si>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</si>
  <si>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</si>
  <si>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</si>
  <si>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</si>
  <si>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</si>
  <si>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</si>
  <si>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</si>
  <si>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</si>
  <si>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</si>
  <si>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</si>
  <si>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</si>
  <si>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</si>
  <si>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</si>
  <si>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</si>
  <si>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</si>
  <si>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</si>
  <si>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</si>
  <si>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</si>
  <si>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</si>
  <si>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Gasto No Etiquetado</t>
  </si>
  <si>
    <t>Gasto Etiquetado</t>
  </si>
  <si>
    <t>Total Gasto Etiquetado</t>
  </si>
  <si>
    <t xml:space="preserve">Total de Egresos </t>
  </si>
  <si>
    <t>Del 1o. de enero al 31 de diciembre de 2023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</si>
</sst>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  <numFmt numFmtId="165" formatCode="dddd\,\ d\'\ d\e\ \'mmmm\'\ d\e\ \'yyyy"/>
    <numFmt numFmtId="166" formatCode="#,##0.00_ ;\-#,##0.00\ "/>
  </numFmts>
  <fonts count="45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  <font>
      <b/>
      <sz val="7.5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Arial"/>
      <family val="2"/>
    </font>
    <font>
      <b/>
      <u val="single"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theme="6" tint="0.3999800086021423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 horizontal="justify" vertical="center" wrapText="1"/>
    </xf>
    <xf numFmtId="4" fontId="22" fillId="0" borderId="0" xfId="0" applyNumberFormat="1" applyFont="1" applyAlignment="1">
      <alignment horizontal="right" vertical="center"/>
    </xf>
    <xf numFmtId="0" fontId="22" fillId="0" borderId="0" xfId="0" applyNumberFormat="1" applyFont="1" applyFill="1" applyBorder="1" applyAlignment="1" applyProtection="1">
      <alignment/>
      <protection/>
    </xf>
    <xf numFmtId="4" fontId="22" fillId="0" borderId="0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 horizontal="center" vertical="center"/>
    </xf>
    <xf numFmtId="4" fontId="43" fillId="0" borderId="11" xfId="52" applyNumberFormat="1" applyFont="1" applyBorder="1" applyAlignment="1">
      <alignment vertical="top"/>
      <protection/>
    </xf>
    <xf numFmtId="0" fontId="21" fillId="0" borderId="0" xfId="52" applyFont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4" fontId="22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horizontal="right" vertical="center"/>
    </xf>
    <xf numFmtId="4" fontId="21" fillId="0" borderId="0" xfId="52" applyNumberFormat="1" applyFont="1" applyFill="1" applyBorder="1" applyAlignment="1">
      <alignment horizontal="right" vertical="center"/>
      <protection/>
    </xf>
    <xf numFmtId="4" fontId="21" fillId="0" borderId="0" xfId="52" applyNumberFormat="1" applyFont="1" applyFill="1" applyBorder="1" applyAlignment="1">
      <alignment horizontal="right" vertical="top"/>
      <protection/>
    </xf>
    <xf numFmtId="0" fontId="22" fillId="0" borderId="0" xfId="0" applyFont="1" applyAlignment="1">
      <alignment horizontal="justify" vertical="center" wrapText="1"/>
    </xf>
    <xf numFmtId="4" fontId="43" fillId="0" borderId="0" xfId="52" applyNumberFormat="1" applyFont="1" applyBorder="1" applyAlignment="1">
      <alignment vertical="top"/>
      <protection/>
    </xf>
    <xf numFmtId="4" fontId="43" fillId="0" borderId="0" xfId="52" applyNumberFormat="1" applyFont="1" applyBorder="1" applyAlignment="1">
      <alignment horizontal="right" vertical="top"/>
      <protection/>
    </xf>
    <xf numFmtId="0" fontId="21" fillId="0" borderId="0" xfId="52" applyFont="1" applyBorder="1">
      <alignment/>
      <protection/>
    </xf>
    <xf numFmtId="4" fontId="21" fillId="0" borderId="0" xfId="52" applyNumberFormat="1" applyFont="1" applyFill="1" applyBorder="1" applyAlignment="1">
      <alignment vertical="top"/>
      <protection/>
    </xf>
    <xf numFmtId="4" fontId="21" fillId="0" borderId="0" xfId="52" applyNumberFormat="1" applyFont="1" applyFill="1" applyBorder="1" applyAlignment="1">
      <alignment vertical="center"/>
      <protection/>
    </xf>
    <xf numFmtId="4" fontId="21" fillId="0" borderId="0" xfId="52" applyNumberFormat="1" applyFont="1" applyFill="1" applyAlignment="1">
      <alignment horizontal="right" vertical="top" wrapText="1"/>
      <protection/>
    </xf>
    <xf numFmtId="4" fontId="21" fillId="0" borderId="0" xfId="52" applyNumberFormat="1" applyFont="1" applyFill="1" applyAlignment="1">
      <alignment horizontal="right" vertical="center" wrapText="1"/>
      <protection/>
    </xf>
    <xf numFmtId="4" fontId="21" fillId="0" borderId="0" xfId="0" applyNumberFormat="1" applyFont="1" applyFill="1" applyAlignment="1">
      <alignment horizontal="right" vertical="center" wrapText="1"/>
    </xf>
    <xf numFmtId="4" fontId="21" fillId="0" borderId="0" xfId="0" applyNumberFormat="1" applyFont="1" applyFill="1" applyBorder="1" applyAlignment="1">
      <alignment horizontal="right" vertical="center"/>
    </xf>
    <xf numFmtId="4" fontId="44" fillId="0" borderId="0" xfId="0" applyNumberFormat="1" applyFont="1" applyAlignment="1">
      <alignment horizontal="right" vertical="top" wrapText="1"/>
    </xf>
    <xf numFmtId="4" fontId="21" fillId="0" borderId="0" xfId="0" applyNumberFormat="1" applyFont="1" applyFill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170</xdr:row>
      <xdr:rowOff>95250</xdr:rowOff>
    </xdr:from>
    <xdr:to>
      <xdr:col>6</xdr:col>
      <xdr:colOff>714375</xdr:colOff>
      <xdr:row>191</xdr:row>
      <xdr:rowOff>133350</xdr:rowOff>
    </xdr:to>
    <xdr:grpSp>
      <xdr:nvGrpSpPr>
        <xdr:cNvPr id="1" name="3 Grupo"/>
        <xdr:cNvGrpSpPr>
          <a:grpSpLocks/>
        </xdr:cNvGrpSpPr>
      </xdr:nvGrpSpPr>
      <xdr:grpSpPr>
        <a:xfrm>
          <a:off x="152400" y="29660850"/>
          <a:ext cx="8515350" cy="3438525"/>
          <a:chOff x="66675" y="6915150"/>
          <a:chExt cx="6457950" cy="3514725"/>
        </a:xfrm>
        <a:solidFill>
          <a:srgbClr val="FFFFFF"/>
        </a:solidFill>
      </xdr:grpSpPr>
      <xdr:sp>
        <xdr:nvSpPr>
          <xdr:cNvPr id="2" name="4 CuadroTexto"/>
          <xdr:cNvSpPr txBox="1">
            <a:spLocks noChangeArrowheads="1"/>
          </xdr:cNvSpPr>
        </xdr:nvSpPr>
        <xdr:spPr>
          <a:xfrm>
            <a:off x="66675" y="7940571"/>
            <a:ext cx="2534745" cy="888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NANCY BELEM MOTA FIGUEROA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SÍNDICA PRIMERA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5 CuadroTexto"/>
          <xdr:cNvSpPr txBox="1">
            <a:spLocks noChangeArrowheads="1"/>
          </xdr:cNvSpPr>
        </xdr:nvSpPr>
        <xdr:spPr>
          <a:xfrm>
            <a:off x="4133569" y="8028439"/>
            <a:ext cx="2224764" cy="888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JORGE CASTRO CAMPOS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SÍNDICO SEGUNDO MUNICIPAL
</a:t>
            </a:r>
          </a:p>
        </xdr:txBody>
      </xdr:sp>
      <xdr:sp>
        <xdr:nvSpPr>
          <xdr:cNvPr id="4" name="6 CuadroTexto"/>
          <xdr:cNvSpPr txBox="1">
            <a:spLocks noChangeArrowheads="1"/>
          </xdr:cNvSpPr>
        </xdr:nvSpPr>
        <xdr:spPr>
          <a:xfrm>
            <a:off x="2393151" y="6915150"/>
            <a:ext cx="2087532" cy="8400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FRANCISCO MARTÍNEZ NERI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5" name="7 CuadroTexto"/>
          <xdr:cNvSpPr txBox="1">
            <a:spLocks noChangeArrowheads="1"/>
          </xdr:cNvSpPr>
        </xdr:nvSpPr>
        <xdr:spPr>
          <a:xfrm>
            <a:off x="189376" y="9512532"/>
            <a:ext cx="2470166" cy="8980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JUDITH CARREÑO HERNÁNDEZ</a:t>
            </a: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REGIDORA DE HACIENDA MUNICIPAL Y DE TRANSPARENCIA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 GOBIERNO ABIERTO</a:t>
            </a:r>
          </a:p>
        </xdr:txBody>
      </xdr:sp>
      <xdr:sp>
        <xdr:nvSpPr>
          <xdr:cNvPr id="6" name="8 CuadroTexto"/>
          <xdr:cNvSpPr txBox="1">
            <a:spLocks noChangeArrowheads="1"/>
          </xdr:cNvSpPr>
        </xdr:nvSpPr>
        <xdr:spPr>
          <a:xfrm>
            <a:off x="3779996" y="9531863"/>
            <a:ext cx="2744629" cy="8980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LETICIA DOMÍNGUEZ MARTÍNEZ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TESORERA MUNICIPAL</a:t>
            </a:r>
          </a:p>
        </xdr:txBody>
      </xdr:sp>
    </xdr:grpSp>
    <xdr:clientData/>
  </xdr:twoCellAnchor>
  <xdr:twoCellAnchor editAs="oneCell">
    <xdr:from>
      <xdr:col>0</xdr:col>
      <xdr:colOff>104775</xdr:colOff>
      <xdr:row>0</xdr:row>
      <xdr:rowOff>0</xdr:rowOff>
    </xdr:from>
    <xdr:to>
      <xdr:col>0</xdr:col>
      <xdr:colOff>1247775</xdr:colOff>
      <xdr:row>7</xdr:row>
      <xdr:rowOff>9525</xdr:rowOff>
    </xdr:to>
    <xdr:pic>
      <xdr:nvPicPr>
        <xdr:cNvPr id="7" name="ImagenInstitucional" descr="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685800</xdr:colOff>
      <xdr:row>0</xdr:row>
      <xdr:rowOff>104775</xdr:rowOff>
    </xdr:from>
    <xdr:to>
      <xdr:col>6</xdr:col>
      <xdr:colOff>781050</xdr:colOff>
      <xdr:row>6</xdr:row>
      <xdr:rowOff>85725</xdr:rowOff>
    </xdr:to>
    <xdr:pic>
      <xdr:nvPicPr>
        <xdr:cNvPr id="8" name="CiudadEducadora" descr="XX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104775"/>
          <a:ext cx="2152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1"/>
  <sheetViews>
    <sheetView tabSelected="1" zoomScalePageLayoutView="0" workbookViewId="0" topLeftCell="B115">
      <selection activeCell="E174" sqref="E174"/>
    </sheetView>
  </sheetViews>
  <sheetFormatPr defaultColWidth="11.421875" defaultRowHeight="12.75"/>
  <cols>
    <col min="1" max="1" width="43.57421875" style="1" customWidth="1"/>
    <col min="2" max="2" width="15.421875" style="1" bestFit="1" customWidth="1"/>
    <col min="3" max="3" width="14.00390625" style="1" bestFit="1" customWidth="1"/>
    <col min="4" max="6" width="15.421875" style="1" bestFit="1" customWidth="1"/>
    <col min="7" max="7" width="13.28125" style="1" bestFit="1" customWidth="1"/>
    <col min="8" max="8" width="11.421875" style="1" customWidth="1"/>
    <col min="9" max="9" width="11.8515625" style="1" bestFit="1" customWidth="1"/>
    <col min="10" max="10" width="11.421875" style="1" customWidth="1"/>
    <col min="11" max="11" width="11.8515625" style="1" bestFit="1" customWidth="1"/>
    <col min="12" max="16384" width="11.421875" style="1" customWidth="1"/>
  </cols>
  <sheetData>
    <row r="1" spans="1:7" ht="12.75">
      <c r="A1" s="35" t="s">
        <v>0</v>
      </c>
      <c r="B1" s="35"/>
      <c r="C1" s="35"/>
      <c r="D1" s="35"/>
      <c r="E1" s="35"/>
      <c r="F1" s="35"/>
      <c r="G1" s="35"/>
    </row>
    <row r="2" ht="12.75"/>
    <row r="3" spans="1:7" ht="12.75">
      <c r="A3" s="35" t="s">
        <v>1</v>
      </c>
      <c r="B3" s="35"/>
      <c r="C3" s="35"/>
      <c r="D3" s="35"/>
      <c r="E3" s="35"/>
      <c r="F3" s="35"/>
      <c r="G3" s="35"/>
    </row>
    <row r="4" spans="1:7" ht="12.75">
      <c r="A4" s="35" t="s">
        <v>2</v>
      </c>
      <c r="B4" s="35"/>
      <c r="C4" s="35"/>
      <c r="D4" s="35"/>
      <c r="E4" s="35"/>
      <c r="F4" s="35"/>
      <c r="G4" s="35"/>
    </row>
    <row r="5" spans="1:7" ht="12.75">
      <c r="A5" s="17"/>
      <c r="B5" s="17"/>
      <c r="C5" s="17"/>
      <c r="D5" s="17"/>
      <c r="E5" s="17"/>
      <c r="F5" s="17"/>
      <c r="G5" s="17"/>
    </row>
    <row r="6" spans="1:7" ht="12.75">
      <c r="A6" s="35" t="s">
        <v>90</v>
      </c>
      <c r="B6" s="35"/>
      <c r="C6" s="35"/>
      <c r="D6" s="35"/>
      <c r="E6" s="35"/>
      <c r="F6" s="35"/>
      <c r="G6" s="35"/>
    </row>
    <row r="7" spans="1:7" ht="12.75">
      <c r="A7" s="35" t="s">
        <v>3</v>
      </c>
      <c r="B7" s="35"/>
      <c r="C7" s="35"/>
      <c r="D7" s="35"/>
      <c r="E7" s="35"/>
      <c r="F7" s="35"/>
      <c r="G7" s="35"/>
    </row>
    <row r="8" spans="1:7" ht="12.75">
      <c r="A8" s="17"/>
      <c r="B8" s="14"/>
      <c r="C8" s="17"/>
      <c r="D8" s="17"/>
      <c r="E8" s="17"/>
      <c r="F8" s="17"/>
      <c r="G8" s="17"/>
    </row>
    <row r="9" spans="1:7" s="2" customFormat="1" ht="12.75" customHeight="1">
      <c r="A9" s="36" t="s">
        <v>5</v>
      </c>
      <c r="B9" s="34" t="s">
        <v>4</v>
      </c>
      <c r="C9" s="34"/>
      <c r="D9" s="34"/>
      <c r="E9" s="34"/>
      <c r="F9" s="34"/>
      <c r="G9" s="34"/>
    </row>
    <row r="10" spans="1:7" s="6" customFormat="1" ht="28.5" customHeight="1">
      <c r="A10" s="37"/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11</v>
      </c>
    </row>
    <row r="11" s="2" customFormat="1" ht="12"/>
    <row r="12" spans="1:14" s="2" customFormat="1" ht="12">
      <c r="A12" s="3" t="s">
        <v>12</v>
      </c>
      <c r="B12" s="15">
        <v>1200918137.35</v>
      </c>
      <c r="C12" s="32">
        <v>568798182.43</v>
      </c>
      <c r="D12" s="32">
        <v>1769716319.78</v>
      </c>
      <c r="E12" s="32">
        <v>1763718967.64</v>
      </c>
      <c r="F12" s="32">
        <v>1717943327.54</v>
      </c>
      <c r="G12" s="32">
        <v>5997352.14</v>
      </c>
      <c r="I12" s="9"/>
      <c r="J12" s="9"/>
      <c r="K12" s="9"/>
      <c r="L12" s="9"/>
      <c r="M12" s="9"/>
      <c r="N12" s="9"/>
    </row>
    <row r="13" s="2" customFormat="1" ht="12"/>
    <row r="14" spans="1:7" s="12" customFormat="1" ht="12">
      <c r="A14" s="3" t="s">
        <v>13</v>
      </c>
      <c r="B14" s="11">
        <v>897654368.08</v>
      </c>
      <c r="C14" s="18">
        <f>+C15+C16+C17+C18+C19</f>
        <v>186569298.19</v>
      </c>
      <c r="D14" s="18">
        <f>+D15+D16+D17+D18+D19</f>
        <v>1084223666.27</v>
      </c>
      <c r="E14" s="18">
        <f>+E15+E16+E17+E18+E19</f>
        <v>1084195926.21</v>
      </c>
      <c r="F14" s="18">
        <f>+F15+F16+F17+F18+F19</f>
        <v>1069001099.61</v>
      </c>
      <c r="G14" s="18">
        <f>+G15+G16+G17+G18+G19</f>
        <v>27740.06</v>
      </c>
    </row>
    <row r="15" spans="1:7" s="2" customFormat="1" ht="12">
      <c r="A15" s="10" t="s">
        <v>14</v>
      </c>
      <c r="B15" s="28">
        <v>267151893.61</v>
      </c>
      <c r="C15" s="29">
        <v>-7044665.73</v>
      </c>
      <c r="D15" s="29">
        <v>260107227.88</v>
      </c>
      <c r="E15" s="29">
        <v>260107227.88</v>
      </c>
      <c r="F15" s="29">
        <v>260107227.88</v>
      </c>
      <c r="G15" s="29">
        <v>0</v>
      </c>
    </row>
    <row r="16" spans="1:7" s="2" customFormat="1" ht="12">
      <c r="A16" s="10" t="s">
        <v>15</v>
      </c>
      <c r="B16" s="28">
        <v>43922153.67</v>
      </c>
      <c r="C16" s="29">
        <v>46041905.85</v>
      </c>
      <c r="D16" s="29">
        <v>89964059.52</v>
      </c>
      <c r="E16" s="29">
        <v>89964059.52</v>
      </c>
      <c r="F16" s="29">
        <v>89964059.52</v>
      </c>
      <c r="G16" s="29">
        <v>0</v>
      </c>
    </row>
    <row r="17" spans="1:7" s="2" customFormat="1" ht="12">
      <c r="A17" s="10" t="s">
        <v>16</v>
      </c>
      <c r="B17" s="28">
        <v>292344298.02</v>
      </c>
      <c r="C17" s="29">
        <v>83520936.84</v>
      </c>
      <c r="D17" s="29">
        <v>375865234.86</v>
      </c>
      <c r="E17" s="29">
        <v>375865234.86</v>
      </c>
      <c r="F17" s="29">
        <v>375865234.86</v>
      </c>
      <c r="G17" s="29">
        <v>0</v>
      </c>
    </row>
    <row r="18" spans="1:7" s="2" customFormat="1" ht="12">
      <c r="A18" s="10" t="s">
        <v>17</v>
      </c>
      <c r="B18" s="28">
        <v>93558333</v>
      </c>
      <c r="C18" s="29">
        <v>17757590.53</v>
      </c>
      <c r="D18" s="29">
        <v>111315923.53</v>
      </c>
      <c r="E18" s="29">
        <v>111315923.53</v>
      </c>
      <c r="F18" s="29">
        <v>96121096.93</v>
      </c>
      <c r="G18" s="29">
        <v>0</v>
      </c>
    </row>
    <row r="19" spans="1:7" s="2" customFormat="1" ht="12">
      <c r="A19" s="10" t="s">
        <v>18</v>
      </c>
      <c r="B19" s="28">
        <v>200677689.78</v>
      </c>
      <c r="C19" s="29">
        <v>46293530.7</v>
      </c>
      <c r="D19" s="29">
        <v>246971220.48</v>
      </c>
      <c r="E19" s="29">
        <v>246943480.42</v>
      </c>
      <c r="F19" s="29">
        <v>246943480.42</v>
      </c>
      <c r="G19" s="29">
        <v>27740.06</v>
      </c>
    </row>
    <row r="20" spans="1:7" s="2" customFormat="1" ht="12">
      <c r="A20" s="10" t="s">
        <v>19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</row>
    <row r="21" spans="1:7" s="2" customFormat="1" ht="12">
      <c r="A21" s="10" t="s">
        <v>20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</row>
    <row r="22" spans="1:7" s="2" customFormat="1" ht="12">
      <c r="A22" s="10" t="s">
        <v>21</v>
      </c>
      <c r="B22" s="8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s="12" customFormat="1" ht="12">
      <c r="A23" s="3" t="s">
        <v>22</v>
      </c>
      <c r="B23" s="11">
        <v>99111321.36</v>
      </c>
      <c r="C23" s="18">
        <f>+C24+C25+C27+C28+C29+C30+C31+C32</f>
        <v>46163288.370000005</v>
      </c>
      <c r="D23" s="18">
        <f>+D24+D25+D27+D28+D29+D30+D31+D32</f>
        <v>145274609.73000002</v>
      </c>
      <c r="E23" s="18">
        <f>+E24+E25+E27+E28+E29+E30+E31+E32</f>
        <v>144703795.92000002</v>
      </c>
      <c r="F23" s="18">
        <f>+F24+F25+F27+F28+F29+F30+F31+F32</f>
        <v>128482606.94</v>
      </c>
      <c r="G23" s="18">
        <f>+G24+G25+G27+G28+G29+G30+G31+G32</f>
        <v>570813.81</v>
      </c>
    </row>
    <row r="24" spans="1:7" s="2" customFormat="1" ht="24">
      <c r="A24" s="10" t="s">
        <v>23</v>
      </c>
      <c r="B24" s="29">
        <v>10941592.64</v>
      </c>
      <c r="C24" s="29">
        <v>-622976.68</v>
      </c>
      <c r="D24" s="29">
        <v>10318615.96</v>
      </c>
      <c r="E24" s="29">
        <v>10316647.38</v>
      </c>
      <c r="F24" s="29">
        <v>9652896.8</v>
      </c>
      <c r="G24" s="29">
        <v>1968.58</v>
      </c>
    </row>
    <row r="25" spans="1:7" s="2" customFormat="1" ht="12">
      <c r="A25" s="10" t="s">
        <v>24</v>
      </c>
      <c r="B25" s="29">
        <v>4802354.37</v>
      </c>
      <c r="C25" s="29">
        <v>277404.82</v>
      </c>
      <c r="D25" s="29">
        <v>5079759.19</v>
      </c>
      <c r="E25" s="29">
        <v>5079758.31</v>
      </c>
      <c r="F25" s="29">
        <v>4959960.7</v>
      </c>
      <c r="G25" s="29">
        <v>0.88</v>
      </c>
    </row>
    <row r="26" spans="1:7" s="2" customFormat="1" ht="24">
      <c r="A26" s="10" t="s">
        <v>25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</row>
    <row r="27" spans="1:7" s="2" customFormat="1" ht="24">
      <c r="A27" s="10" t="s">
        <v>26</v>
      </c>
      <c r="B27" s="29">
        <v>5907610.18</v>
      </c>
      <c r="C27" s="29">
        <v>27538598.75</v>
      </c>
      <c r="D27" s="29">
        <v>33446208.93</v>
      </c>
      <c r="E27" s="29">
        <v>33445167.34</v>
      </c>
      <c r="F27" s="29">
        <v>26901765.86</v>
      </c>
      <c r="G27" s="29">
        <v>1041.59</v>
      </c>
    </row>
    <row r="28" spans="1:7" s="2" customFormat="1" ht="12">
      <c r="A28" s="10" t="s">
        <v>27</v>
      </c>
      <c r="B28" s="29">
        <v>841147.76</v>
      </c>
      <c r="C28" s="29">
        <v>1289217.8</v>
      </c>
      <c r="D28" s="29">
        <v>2130365.56</v>
      </c>
      <c r="E28" s="29">
        <v>2130267.56</v>
      </c>
      <c r="F28" s="29">
        <v>1513580.56</v>
      </c>
      <c r="G28" s="29">
        <v>98</v>
      </c>
    </row>
    <row r="29" spans="1:7" s="2" customFormat="1" ht="12">
      <c r="A29" s="10" t="s">
        <v>28</v>
      </c>
      <c r="B29" s="29">
        <v>53644000</v>
      </c>
      <c r="C29" s="29">
        <v>17544779.92</v>
      </c>
      <c r="D29" s="29">
        <v>71188779.92</v>
      </c>
      <c r="E29" s="29">
        <v>71188779.92</v>
      </c>
      <c r="F29" s="29">
        <v>68174422.17</v>
      </c>
      <c r="G29" s="29">
        <v>0</v>
      </c>
    </row>
    <row r="30" spans="1:7" s="2" customFormat="1" ht="24">
      <c r="A30" s="10" t="s">
        <v>29</v>
      </c>
      <c r="B30" s="29">
        <v>15596100</v>
      </c>
      <c r="C30" s="29">
        <v>-5171851.08</v>
      </c>
      <c r="D30" s="29">
        <v>10424248.92</v>
      </c>
      <c r="E30" s="29">
        <v>9856544.16</v>
      </c>
      <c r="F30" s="29">
        <v>5523474.33</v>
      </c>
      <c r="G30" s="29">
        <v>567704.76</v>
      </c>
    </row>
    <row r="31" spans="1:7" s="2" customFormat="1" ht="12">
      <c r="A31" s="10" t="s">
        <v>30</v>
      </c>
      <c r="B31" s="29">
        <v>28000</v>
      </c>
      <c r="C31" s="29">
        <v>7003514</v>
      </c>
      <c r="D31" s="29">
        <v>7031514</v>
      </c>
      <c r="E31" s="29">
        <v>7031514</v>
      </c>
      <c r="F31" s="29">
        <v>7031514</v>
      </c>
      <c r="G31" s="29">
        <v>0</v>
      </c>
    </row>
    <row r="32" spans="1:7" s="2" customFormat="1" ht="12">
      <c r="A32" s="10" t="s">
        <v>31</v>
      </c>
      <c r="B32" s="29">
        <v>7350516.41</v>
      </c>
      <c r="C32" s="29">
        <v>-1695399.16</v>
      </c>
      <c r="D32" s="29">
        <v>5655117.25</v>
      </c>
      <c r="E32" s="29">
        <v>5655117.25</v>
      </c>
      <c r="F32" s="29">
        <v>4724992.52</v>
      </c>
      <c r="G32" s="29">
        <v>0</v>
      </c>
    </row>
    <row r="33" spans="1:7" s="2" customFormat="1" ht="12">
      <c r="A33" s="3" t="s">
        <v>32</v>
      </c>
      <c r="B33" s="11">
        <v>177375011.48</v>
      </c>
      <c r="C33" s="18">
        <f>+C34+C35+C36+C37+C38+C39+C40+C41+C42</f>
        <v>269525704.58</v>
      </c>
      <c r="D33" s="18">
        <f>+D34+D35+D36+D37+D38+D39+D40+D41+D42</f>
        <v>446900716.06</v>
      </c>
      <c r="E33" s="18">
        <f>+E34+E35+E36+E37+E38+E39+E40+E41+E42</f>
        <v>444163037.41</v>
      </c>
      <c r="F33" s="18">
        <f>+F34+F35+F36+F37+F38+F39+F40+F41+F42</f>
        <v>431359635.62</v>
      </c>
      <c r="G33" s="18">
        <f>+G34+G35+G36+G37+G38+G39+G40+G41+G42</f>
        <v>2737678.6500000004</v>
      </c>
    </row>
    <row r="34" spans="1:7" s="2" customFormat="1" ht="12">
      <c r="A34" s="10" t="s">
        <v>33</v>
      </c>
      <c r="B34" s="28">
        <v>62665555.41</v>
      </c>
      <c r="C34" s="29">
        <v>3342993.73</v>
      </c>
      <c r="D34" s="29">
        <v>66008549.14</v>
      </c>
      <c r="E34" s="29">
        <v>66008549.14</v>
      </c>
      <c r="F34" s="29">
        <v>65991799.14</v>
      </c>
      <c r="G34" s="29">
        <v>0</v>
      </c>
    </row>
    <row r="35" spans="1:7" s="2" customFormat="1" ht="12">
      <c r="A35" s="10" t="s">
        <v>34</v>
      </c>
      <c r="B35" s="28">
        <v>46912682.6</v>
      </c>
      <c r="C35" s="29">
        <v>14445624.48</v>
      </c>
      <c r="D35" s="29">
        <v>61358307.08</v>
      </c>
      <c r="E35" s="29">
        <v>61358307.08</v>
      </c>
      <c r="F35" s="29">
        <v>60953695.06</v>
      </c>
      <c r="G35" s="29">
        <v>0</v>
      </c>
    </row>
    <row r="36" spans="1:7" s="2" customFormat="1" ht="24">
      <c r="A36" s="10" t="s">
        <v>35</v>
      </c>
      <c r="B36" s="29">
        <v>5625887.65</v>
      </c>
      <c r="C36" s="29">
        <v>1281940.83</v>
      </c>
      <c r="D36" s="29">
        <v>6907828.48</v>
      </c>
      <c r="E36" s="29">
        <v>6907828.48</v>
      </c>
      <c r="F36" s="29">
        <v>6504273.81</v>
      </c>
      <c r="G36" s="29">
        <v>0</v>
      </c>
    </row>
    <row r="37" spans="1:7" s="2" customFormat="1" ht="12">
      <c r="A37" s="10" t="s">
        <v>36</v>
      </c>
      <c r="B37" s="28">
        <v>11361944.39</v>
      </c>
      <c r="C37" s="29">
        <v>218752772.19</v>
      </c>
      <c r="D37" s="29">
        <v>230114716.58</v>
      </c>
      <c r="E37" s="29">
        <v>229552287.78</v>
      </c>
      <c r="F37" s="29">
        <v>225841799.88</v>
      </c>
      <c r="G37" s="29">
        <v>562428.8</v>
      </c>
    </row>
    <row r="38" spans="1:7" s="2" customFormat="1" ht="24">
      <c r="A38" s="10" t="s">
        <v>37</v>
      </c>
      <c r="B38" s="29">
        <v>10625934.34</v>
      </c>
      <c r="C38" s="29">
        <v>15887260.63</v>
      </c>
      <c r="D38" s="29">
        <v>26513194.97</v>
      </c>
      <c r="E38" s="29">
        <v>25565187.16</v>
      </c>
      <c r="F38" s="29">
        <v>24478744.86</v>
      </c>
      <c r="G38" s="29">
        <v>948007.81</v>
      </c>
    </row>
    <row r="39" spans="1:7" s="2" customFormat="1" ht="12">
      <c r="A39" s="10" t="s">
        <v>38</v>
      </c>
      <c r="B39" s="28">
        <v>2739472.04</v>
      </c>
      <c r="C39" s="29">
        <v>3999845.82</v>
      </c>
      <c r="D39" s="29">
        <v>6739317.86</v>
      </c>
      <c r="E39" s="29">
        <v>5544361.82</v>
      </c>
      <c r="F39" s="29">
        <v>5177741.82</v>
      </c>
      <c r="G39" s="29">
        <v>1194956.04</v>
      </c>
    </row>
    <row r="40" spans="1:7" s="2" customFormat="1" ht="12">
      <c r="A40" s="10" t="s">
        <v>39</v>
      </c>
      <c r="B40" s="28">
        <v>2019934.5</v>
      </c>
      <c r="C40" s="29">
        <v>-754633.92</v>
      </c>
      <c r="D40" s="29">
        <v>1265300.58</v>
      </c>
      <c r="E40" s="29">
        <v>1253015.58</v>
      </c>
      <c r="F40" s="29">
        <v>1244506.98</v>
      </c>
      <c r="G40" s="29">
        <v>12285</v>
      </c>
    </row>
    <row r="41" spans="1:7" s="2" customFormat="1" ht="12">
      <c r="A41" s="10" t="s">
        <v>40</v>
      </c>
      <c r="B41" s="28">
        <v>594383.81</v>
      </c>
      <c r="C41" s="29">
        <v>4045993.99</v>
      </c>
      <c r="D41" s="29">
        <v>4640377.8</v>
      </c>
      <c r="E41" s="29">
        <v>4620377.8</v>
      </c>
      <c r="F41" s="29">
        <v>4601557.5</v>
      </c>
      <c r="G41" s="29">
        <v>20000</v>
      </c>
    </row>
    <row r="42" spans="1:7" s="2" customFormat="1" ht="12">
      <c r="A42" s="10" t="s">
        <v>41</v>
      </c>
      <c r="B42" s="28">
        <v>34829216.74</v>
      </c>
      <c r="C42" s="29">
        <v>8523906.83</v>
      </c>
      <c r="D42" s="29">
        <v>43353123.57</v>
      </c>
      <c r="E42" s="29">
        <v>43353122.57</v>
      </c>
      <c r="F42" s="29">
        <v>36565516.57</v>
      </c>
      <c r="G42" s="29">
        <v>1</v>
      </c>
    </row>
    <row r="43" spans="1:7" s="12" customFormat="1" ht="12">
      <c r="A43" s="3" t="s">
        <v>42</v>
      </c>
      <c r="B43" s="11">
        <v>19575393.76</v>
      </c>
      <c r="C43" s="18">
        <f>+C44+C45+C47+C48+C52</f>
        <v>39671114.72</v>
      </c>
      <c r="D43" s="18">
        <f>+D44+D45+D47+D48+D52</f>
        <v>59246508.48</v>
      </c>
      <c r="E43" s="18">
        <f>+E44+E45+E47+E48+E52</f>
        <v>59246508.48</v>
      </c>
      <c r="F43" s="18">
        <f>+F44+F45+F47+F48+F52</f>
        <v>59034394.08</v>
      </c>
      <c r="G43" s="18">
        <f>+G44+G45+G47+G48+G52</f>
        <v>0</v>
      </c>
    </row>
    <row r="44" spans="1:7" s="2" customFormat="1" ht="24">
      <c r="A44" s="10" t="s">
        <v>43</v>
      </c>
      <c r="B44" s="29">
        <v>8775393.76</v>
      </c>
      <c r="C44" s="29">
        <v>13115727.03</v>
      </c>
      <c r="D44" s="29">
        <v>21891120.79</v>
      </c>
      <c r="E44" s="29">
        <v>21891120.79</v>
      </c>
      <c r="F44" s="29">
        <v>21891120.79</v>
      </c>
      <c r="G44" s="29">
        <v>0</v>
      </c>
    </row>
    <row r="45" spans="1:7" s="2" customFormat="1" ht="12">
      <c r="A45" s="10" t="s">
        <v>44</v>
      </c>
      <c r="B45" s="29">
        <v>0</v>
      </c>
      <c r="C45" s="29">
        <v>10904</v>
      </c>
      <c r="D45" s="29">
        <v>10904</v>
      </c>
      <c r="E45" s="29">
        <v>10904</v>
      </c>
      <c r="F45" s="29">
        <v>10904</v>
      </c>
      <c r="G45" s="29">
        <v>0</v>
      </c>
    </row>
    <row r="46" spans="1:7" s="2" customFormat="1" ht="12">
      <c r="A46" s="10" t="s">
        <v>45</v>
      </c>
      <c r="B46" s="29">
        <v>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</row>
    <row r="47" spans="1:7" s="2" customFormat="1" ht="12">
      <c r="A47" s="10" t="s">
        <v>46</v>
      </c>
      <c r="B47" s="29">
        <v>800000</v>
      </c>
      <c r="C47" s="29">
        <v>5176459.82</v>
      </c>
      <c r="D47" s="29">
        <v>5976459.82</v>
      </c>
      <c r="E47" s="29">
        <v>5976459.82</v>
      </c>
      <c r="F47" s="29">
        <v>5764345.42</v>
      </c>
      <c r="G47" s="29">
        <v>0</v>
      </c>
    </row>
    <row r="48" spans="1:7" s="2" customFormat="1" ht="12">
      <c r="A48" s="10" t="s">
        <v>47</v>
      </c>
      <c r="B48" s="29">
        <v>10000000</v>
      </c>
      <c r="C48" s="29">
        <v>21198599.97</v>
      </c>
      <c r="D48" s="29">
        <v>31198599.97</v>
      </c>
      <c r="E48" s="29">
        <v>31198599.97</v>
      </c>
      <c r="F48" s="29">
        <v>31198599.97</v>
      </c>
      <c r="G48" s="29">
        <v>0</v>
      </c>
    </row>
    <row r="49" spans="1:7" s="2" customFormat="1" ht="24">
      <c r="A49" s="10" t="s">
        <v>48</v>
      </c>
      <c r="B49" s="29">
        <v>0</v>
      </c>
      <c r="C49" s="29">
        <v>0</v>
      </c>
      <c r="D49" s="29">
        <v>0</v>
      </c>
      <c r="E49" s="29">
        <v>0</v>
      </c>
      <c r="F49" s="29">
        <v>0</v>
      </c>
      <c r="G49" s="29">
        <v>0</v>
      </c>
    </row>
    <row r="50" spans="1:7" s="2" customFormat="1" ht="12">
      <c r="A50" s="10" t="s">
        <v>49</v>
      </c>
      <c r="B50" s="8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</row>
    <row r="51" spans="1:7" s="2" customFormat="1" ht="12">
      <c r="A51" s="10" t="s">
        <v>50</v>
      </c>
      <c r="B51" s="8">
        <v>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</row>
    <row r="52" spans="1:7" s="2" customFormat="1" ht="12">
      <c r="A52" s="10" t="s">
        <v>51</v>
      </c>
      <c r="B52" s="8">
        <v>0</v>
      </c>
      <c r="C52" s="29">
        <v>169423.9</v>
      </c>
      <c r="D52" s="29">
        <v>169423.9</v>
      </c>
      <c r="E52" s="29">
        <v>169423.9</v>
      </c>
      <c r="F52" s="29">
        <v>169423.9</v>
      </c>
      <c r="G52" s="31">
        <v>0</v>
      </c>
    </row>
    <row r="53" spans="1:7" s="12" customFormat="1" ht="12">
      <c r="A53" s="3" t="s">
        <v>52</v>
      </c>
      <c r="B53" s="11">
        <v>7202042.67</v>
      </c>
      <c r="C53" s="18">
        <f>+C54+C55+C56+C57+C59+C62</f>
        <v>1944202.67</v>
      </c>
      <c r="D53" s="18">
        <f>+D54+D55+D56+D57+D59+D62</f>
        <v>9146245.34</v>
      </c>
      <c r="E53" s="18">
        <f>+E54+E55+E56+E57+E59+E62</f>
        <v>9112073.959999999</v>
      </c>
      <c r="F53" s="18">
        <f>+F54+F55+F56+F57+F59+F62</f>
        <v>7769053.16</v>
      </c>
      <c r="G53" s="18">
        <f>+G54+G55+G56+G57+G59+G62</f>
        <v>34171.38</v>
      </c>
    </row>
    <row r="54" spans="1:7" s="2" customFormat="1" ht="12">
      <c r="A54" s="10" t="s">
        <v>53</v>
      </c>
      <c r="B54" s="28">
        <v>780873.66</v>
      </c>
      <c r="C54" s="29">
        <v>1372785.37</v>
      </c>
      <c r="D54" s="29">
        <v>2153659.03</v>
      </c>
      <c r="E54" s="29">
        <v>2153659.03</v>
      </c>
      <c r="F54" s="29">
        <v>2028480.43</v>
      </c>
      <c r="G54" s="29">
        <v>0</v>
      </c>
    </row>
    <row r="55" spans="1:7" s="2" customFormat="1" ht="12">
      <c r="A55" s="10" t="s">
        <v>54</v>
      </c>
      <c r="B55" s="28">
        <v>628522.07</v>
      </c>
      <c r="C55" s="29">
        <v>383278.94</v>
      </c>
      <c r="D55" s="29">
        <v>1011801.01</v>
      </c>
      <c r="E55" s="29">
        <v>977629.63</v>
      </c>
      <c r="F55" s="29">
        <v>977629.63</v>
      </c>
      <c r="G55" s="29">
        <v>34171.38</v>
      </c>
    </row>
    <row r="56" spans="1:7" s="2" customFormat="1" ht="12">
      <c r="A56" s="10" t="s">
        <v>55</v>
      </c>
      <c r="B56" s="28">
        <v>0</v>
      </c>
      <c r="C56" s="29">
        <v>146258.21</v>
      </c>
      <c r="D56" s="29">
        <v>146258.21</v>
      </c>
      <c r="E56" s="29">
        <v>146258.21</v>
      </c>
      <c r="F56" s="29">
        <v>146258.21</v>
      </c>
      <c r="G56" s="29">
        <v>0</v>
      </c>
    </row>
    <row r="57" spans="1:7" s="2" customFormat="1" ht="12">
      <c r="A57" s="10" t="s">
        <v>56</v>
      </c>
      <c r="B57" s="28">
        <v>43000</v>
      </c>
      <c r="C57" s="29">
        <v>42137.34</v>
      </c>
      <c r="D57" s="29">
        <v>85137.34</v>
      </c>
      <c r="E57" s="29">
        <v>85137.34</v>
      </c>
      <c r="F57" s="29">
        <v>85137.34</v>
      </c>
      <c r="G57" s="29">
        <v>0</v>
      </c>
    </row>
    <row r="58" spans="1:7" s="2" customFormat="1" ht="12">
      <c r="A58" s="10" t="s">
        <v>57</v>
      </c>
      <c r="B58" s="28">
        <v>0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</row>
    <row r="59" spans="1:7" s="2" customFormat="1" ht="12">
      <c r="A59" s="10" t="s">
        <v>58</v>
      </c>
      <c r="B59" s="28">
        <v>1350646.94</v>
      </c>
      <c r="C59" s="29">
        <v>4398742.81</v>
      </c>
      <c r="D59" s="29">
        <v>5749389.75</v>
      </c>
      <c r="E59" s="29">
        <v>5749389.75</v>
      </c>
      <c r="F59" s="29">
        <v>4531547.55</v>
      </c>
      <c r="G59" s="29">
        <v>0</v>
      </c>
    </row>
    <row r="60" spans="1:7" s="2" customFormat="1" ht="12">
      <c r="A60" s="10" t="s">
        <v>59</v>
      </c>
      <c r="B60" s="8">
        <v>0</v>
      </c>
      <c r="C60" s="29">
        <v>0</v>
      </c>
      <c r="D60" s="29">
        <v>0</v>
      </c>
      <c r="E60" s="29">
        <v>0</v>
      </c>
      <c r="F60" s="29">
        <v>0</v>
      </c>
      <c r="G60" s="29">
        <v>0</v>
      </c>
    </row>
    <row r="61" spans="1:7" s="2" customFormat="1" ht="12">
      <c r="A61" s="10" t="s">
        <v>60</v>
      </c>
      <c r="B61" s="8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</row>
    <row r="62" spans="1:7" s="2" customFormat="1" ht="12">
      <c r="A62" s="10" t="s">
        <v>61</v>
      </c>
      <c r="B62" s="28">
        <v>4399000</v>
      </c>
      <c r="C62" s="29">
        <v>-4399000</v>
      </c>
      <c r="D62" s="29">
        <v>0</v>
      </c>
      <c r="E62" s="29">
        <v>0</v>
      </c>
      <c r="F62" s="29">
        <v>0</v>
      </c>
      <c r="G62" s="29">
        <v>0</v>
      </c>
    </row>
    <row r="63" spans="1:7" s="12" customFormat="1" ht="12">
      <c r="A63" s="3" t="s">
        <v>62</v>
      </c>
      <c r="B63" s="11">
        <v>0</v>
      </c>
      <c r="C63" s="18">
        <f>+C64+C65</f>
        <v>11346884.44</v>
      </c>
      <c r="D63" s="18">
        <f>+D64+D65</f>
        <v>11346884.44</v>
      </c>
      <c r="E63" s="18">
        <f>+E64+E65</f>
        <v>8729764.99</v>
      </c>
      <c r="F63" s="18">
        <f>+F64+F65</f>
        <v>8728677.46</v>
      </c>
      <c r="G63" s="18">
        <f>+G64+G65</f>
        <v>2617119.45</v>
      </c>
    </row>
    <row r="64" spans="1:7" s="2" customFormat="1" ht="12">
      <c r="A64" s="4" t="s">
        <v>63</v>
      </c>
      <c r="B64" s="8">
        <v>0</v>
      </c>
      <c r="C64" s="29">
        <v>9134014.27</v>
      </c>
      <c r="D64" s="29">
        <v>9134014.27</v>
      </c>
      <c r="E64" s="29">
        <v>6516894.82</v>
      </c>
      <c r="F64" s="29">
        <v>6515807.29</v>
      </c>
      <c r="G64" s="29">
        <v>2617119.45</v>
      </c>
    </row>
    <row r="65" spans="1:7" s="2" customFormat="1" ht="12">
      <c r="A65" s="4" t="s">
        <v>64</v>
      </c>
      <c r="B65" s="8">
        <v>0</v>
      </c>
      <c r="C65" s="29">
        <v>2212870.17</v>
      </c>
      <c r="D65" s="29">
        <v>2212870.17</v>
      </c>
      <c r="E65" s="29">
        <v>2212870.17</v>
      </c>
      <c r="F65" s="29">
        <v>2212870.17</v>
      </c>
      <c r="G65" s="29">
        <v>0</v>
      </c>
    </row>
    <row r="66" spans="1:7" s="2" customFormat="1" ht="12">
      <c r="A66" s="4" t="s">
        <v>65</v>
      </c>
      <c r="B66" s="8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</row>
    <row r="67" spans="1:7" s="12" customFormat="1" ht="12">
      <c r="A67" s="3" t="s">
        <v>66</v>
      </c>
      <c r="B67" s="11">
        <v>0</v>
      </c>
      <c r="C67" s="18">
        <f>+C74</f>
        <v>9828.79</v>
      </c>
      <c r="D67" s="18">
        <f>+D74</f>
        <v>9828.79</v>
      </c>
      <c r="E67" s="18">
        <v>0</v>
      </c>
      <c r="F67" s="18">
        <v>0</v>
      </c>
      <c r="G67" s="18">
        <f>+G74</f>
        <v>9828.79</v>
      </c>
    </row>
    <row r="68" spans="1:7" s="2" customFormat="1" ht="24">
      <c r="A68" s="10" t="s">
        <v>67</v>
      </c>
      <c r="B68" s="8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</row>
    <row r="69" spans="1:7" s="2" customFormat="1" ht="12">
      <c r="A69" s="10" t="s">
        <v>68</v>
      </c>
      <c r="B69" s="8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</row>
    <row r="70" spans="1:7" s="2" customFormat="1" ht="12">
      <c r="A70" s="10" t="s">
        <v>69</v>
      </c>
      <c r="B70" s="8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</row>
    <row r="71" spans="1:7" s="2" customFormat="1" ht="12">
      <c r="A71" s="10" t="s">
        <v>70</v>
      </c>
      <c r="B71" s="8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</row>
    <row r="72" spans="1:7" s="2" customFormat="1" ht="24">
      <c r="A72" s="10" t="s">
        <v>71</v>
      </c>
      <c r="B72" s="8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</row>
    <row r="73" spans="1:7" s="2" customFormat="1" ht="12">
      <c r="A73" s="10" t="s">
        <v>72</v>
      </c>
      <c r="B73" s="8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</row>
    <row r="74" spans="1:7" s="2" customFormat="1" ht="24">
      <c r="A74" s="10" t="s">
        <v>73</v>
      </c>
      <c r="B74" s="8">
        <v>0</v>
      </c>
      <c r="C74" s="30">
        <v>9828.79</v>
      </c>
      <c r="D74" s="30">
        <v>9828.79</v>
      </c>
      <c r="E74" s="30">
        <v>0</v>
      </c>
      <c r="F74" s="30">
        <v>0</v>
      </c>
      <c r="G74" s="30">
        <v>9828.79</v>
      </c>
    </row>
    <row r="75" spans="1:7" s="12" customFormat="1" ht="12">
      <c r="A75" s="3" t="s">
        <v>74</v>
      </c>
      <c r="B75" s="11">
        <v>0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</row>
    <row r="76" spans="1:7" s="2" customFormat="1" ht="12">
      <c r="A76" s="10" t="s">
        <v>75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</row>
    <row r="77" spans="1:7" s="2" customFormat="1" ht="12">
      <c r="A77" s="10" t="s">
        <v>76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</row>
    <row r="78" spans="1:7" s="2" customFormat="1" ht="12">
      <c r="A78" s="10" t="s">
        <v>77</v>
      </c>
      <c r="B78" s="8">
        <v>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</row>
    <row r="79" spans="1:7" s="12" customFormat="1" ht="12">
      <c r="A79" s="3" t="s">
        <v>78</v>
      </c>
      <c r="B79" s="11">
        <v>0</v>
      </c>
      <c r="C79" s="11">
        <f>+C86</f>
        <v>13567860.67</v>
      </c>
      <c r="D79" s="11">
        <f>+D86</f>
        <v>13567860.67</v>
      </c>
      <c r="E79" s="11">
        <f>+E86</f>
        <v>13567860.67</v>
      </c>
      <c r="F79" s="11">
        <f>+F86</f>
        <v>13567860.67</v>
      </c>
      <c r="G79" s="11">
        <f>+G86</f>
        <v>0</v>
      </c>
    </row>
    <row r="80" spans="1:7" s="2" customFormat="1" ht="12">
      <c r="A80" s="10" t="s">
        <v>79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</row>
    <row r="81" spans="1:7" s="2" customFormat="1" ht="12">
      <c r="A81" s="10" t="s">
        <v>80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</row>
    <row r="82" spans="1:7" s="2" customFormat="1" ht="12">
      <c r="A82" s="10" t="s">
        <v>81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</row>
    <row r="83" spans="1:7" s="2" customFormat="1" ht="12">
      <c r="A83" s="10" t="s">
        <v>82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</row>
    <row r="84" spans="1:7" s="2" customFormat="1" ht="12">
      <c r="A84" s="10" t="s">
        <v>83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</row>
    <row r="85" spans="1:7" s="2" customFormat="1" ht="12">
      <c r="A85" s="10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</row>
    <row r="86" spans="1:7" s="2" customFormat="1" ht="12">
      <c r="A86" s="10" t="s">
        <v>85</v>
      </c>
      <c r="B86" s="19">
        <v>0</v>
      </c>
      <c r="C86" s="30">
        <v>13567860.67</v>
      </c>
      <c r="D86" s="30">
        <v>13567860.67</v>
      </c>
      <c r="E86" s="30">
        <v>13567860.67</v>
      </c>
      <c r="F86" s="30">
        <v>13567860.67</v>
      </c>
      <c r="G86" s="30">
        <v>0</v>
      </c>
    </row>
    <row r="87" spans="2:7" s="2" customFormat="1" ht="12">
      <c r="B87" s="9"/>
      <c r="C87" s="9"/>
      <c r="D87" s="9"/>
      <c r="E87" s="9"/>
      <c r="F87" s="9"/>
      <c r="G87" s="9"/>
    </row>
    <row r="88" spans="1:7" s="12" customFormat="1" ht="12">
      <c r="A88" s="5" t="s">
        <v>86</v>
      </c>
      <c r="B88" s="23">
        <f aca="true" t="shared" si="0" ref="B88:G88">+B14+B23+B33+B43+B53+B63+B67+B75+B79</f>
        <v>1200918137.3500001</v>
      </c>
      <c r="C88" s="23">
        <f t="shared" si="0"/>
        <v>568798182.43</v>
      </c>
      <c r="D88" s="23">
        <f t="shared" si="0"/>
        <v>1769716319.78</v>
      </c>
      <c r="E88" s="23">
        <f t="shared" si="0"/>
        <v>1763718967.6400003</v>
      </c>
      <c r="F88" s="23">
        <f t="shared" si="0"/>
        <v>1717943327.5400002</v>
      </c>
      <c r="G88" s="23">
        <f t="shared" si="0"/>
        <v>5997352.140000001</v>
      </c>
    </row>
    <row r="89" spans="2:9" s="12" customFormat="1" ht="12">
      <c r="B89" s="13"/>
      <c r="C89" s="13"/>
      <c r="D89" s="13"/>
      <c r="E89" s="13"/>
      <c r="F89" s="13"/>
      <c r="G89" s="13"/>
      <c r="I89" s="13"/>
    </row>
    <row r="90" spans="1:7" s="12" customFormat="1" ht="12">
      <c r="A90" s="3" t="s">
        <v>87</v>
      </c>
      <c r="B90" s="24">
        <v>362548904.13</v>
      </c>
      <c r="C90" s="32">
        <v>219046010.53</v>
      </c>
      <c r="D90" s="32">
        <v>581594914.66</v>
      </c>
      <c r="E90" s="32">
        <v>401986481.61</v>
      </c>
      <c r="F90" s="32">
        <v>400947240.03</v>
      </c>
      <c r="G90" s="32">
        <v>179608433.05</v>
      </c>
    </row>
    <row r="91" spans="2:7" s="12" customFormat="1" ht="12">
      <c r="B91" s="13"/>
      <c r="C91" s="13"/>
      <c r="D91" s="13"/>
      <c r="E91" s="13"/>
      <c r="F91" s="13"/>
      <c r="G91" s="13"/>
    </row>
    <row r="92" spans="1:7" s="12" customFormat="1" ht="12">
      <c r="A92" s="3" t="s">
        <v>13</v>
      </c>
      <c r="B92" s="18">
        <v>192885846.23</v>
      </c>
      <c r="C92" s="18">
        <f>+C93+C94+C95+C96+C97+C99</f>
        <v>42616042.68</v>
      </c>
      <c r="D92" s="18">
        <f>+D93+D94+D95+D96+D97+D99</f>
        <v>235501888.91</v>
      </c>
      <c r="E92" s="18">
        <f>+E93+E94+E95+E96+E97+E99</f>
        <v>235157531.51000002</v>
      </c>
      <c r="F92" s="18">
        <f>+F93+F94+F95+F96+F97+F99</f>
        <v>234960579.35</v>
      </c>
      <c r="G92" s="18">
        <f>+G93+G94+G95+G96+G97+G99</f>
        <v>344357.4</v>
      </c>
    </row>
    <row r="93" spans="1:7" s="2" customFormat="1" ht="12">
      <c r="A93" s="10" t="s">
        <v>14</v>
      </c>
      <c r="B93" s="28">
        <v>86058677.47</v>
      </c>
      <c r="C93" s="29">
        <v>27595208.98</v>
      </c>
      <c r="D93" s="29">
        <v>113653886.45</v>
      </c>
      <c r="E93" s="29">
        <v>113653886.45</v>
      </c>
      <c r="F93" s="29">
        <v>113653886.45</v>
      </c>
      <c r="G93" s="29">
        <v>0</v>
      </c>
    </row>
    <row r="94" spans="1:7" s="2" customFormat="1" ht="12">
      <c r="A94" s="10" t="s">
        <v>15</v>
      </c>
      <c r="B94" s="28">
        <v>0</v>
      </c>
      <c r="C94" s="29">
        <v>949656.71</v>
      </c>
      <c r="D94" s="29">
        <v>949656.71</v>
      </c>
      <c r="E94" s="29">
        <v>651432.69</v>
      </c>
      <c r="F94" s="29">
        <v>651432.69</v>
      </c>
      <c r="G94" s="29">
        <v>298224.02</v>
      </c>
    </row>
    <row r="95" spans="1:8" s="2" customFormat="1" ht="12">
      <c r="A95" s="10" t="s">
        <v>16</v>
      </c>
      <c r="B95" s="28">
        <v>46467902.04</v>
      </c>
      <c r="C95" s="29">
        <v>13620968.73</v>
      </c>
      <c r="D95" s="29">
        <v>60088870.77</v>
      </c>
      <c r="E95" s="29">
        <v>60088870.77</v>
      </c>
      <c r="F95" s="29">
        <v>60088870.77</v>
      </c>
      <c r="G95" s="29">
        <v>0</v>
      </c>
      <c r="H95" s="25"/>
    </row>
    <row r="96" spans="1:7" s="2" customFormat="1" ht="12">
      <c r="A96" s="10" t="s">
        <v>17</v>
      </c>
      <c r="B96" s="28">
        <v>33215072</v>
      </c>
      <c r="C96" s="29">
        <v>-5304706.54</v>
      </c>
      <c r="D96" s="29">
        <v>27910365.46</v>
      </c>
      <c r="E96" s="29">
        <v>27864232.08</v>
      </c>
      <c r="F96" s="29">
        <v>27667279.92</v>
      </c>
      <c r="G96" s="29">
        <v>46133.38</v>
      </c>
    </row>
    <row r="97" spans="1:7" s="2" customFormat="1" ht="12">
      <c r="A97" s="10" t="s">
        <v>18</v>
      </c>
      <c r="B97" s="28">
        <v>16485082.06</v>
      </c>
      <c r="C97" s="29">
        <v>4128302.86</v>
      </c>
      <c r="D97" s="29">
        <v>20613384.92</v>
      </c>
      <c r="E97" s="29">
        <v>20613384.92</v>
      </c>
      <c r="F97" s="29">
        <v>20613384.92</v>
      </c>
      <c r="G97" s="29">
        <v>0</v>
      </c>
    </row>
    <row r="98" spans="1:7" s="2" customFormat="1" ht="12">
      <c r="A98" s="10" t="s">
        <v>19</v>
      </c>
      <c r="B98" s="28">
        <v>0</v>
      </c>
      <c r="C98" s="28">
        <v>0</v>
      </c>
      <c r="D98" s="28">
        <v>0</v>
      </c>
      <c r="E98" s="28">
        <v>0</v>
      </c>
      <c r="F98" s="28">
        <v>0</v>
      </c>
      <c r="G98" s="29">
        <v>0</v>
      </c>
    </row>
    <row r="99" spans="1:7" s="2" customFormat="1" ht="12">
      <c r="A99" s="10" t="s">
        <v>20</v>
      </c>
      <c r="B99" s="28">
        <v>10659112.66</v>
      </c>
      <c r="C99" s="29">
        <v>1626611.94</v>
      </c>
      <c r="D99" s="29">
        <v>12285724.6</v>
      </c>
      <c r="E99" s="29">
        <v>12285724.6</v>
      </c>
      <c r="F99" s="29">
        <v>12285724.6</v>
      </c>
      <c r="G99" s="29">
        <v>0</v>
      </c>
    </row>
    <row r="100" spans="1:7" s="2" customFormat="1" ht="12">
      <c r="A100" s="10" t="s">
        <v>21</v>
      </c>
      <c r="B100" s="8">
        <v>0</v>
      </c>
      <c r="C100" s="33">
        <v>0</v>
      </c>
      <c r="D100" s="33">
        <v>0</v>
      </c>
      <c r="E100" s="33">
        <v>0</v>
      </c>
      <c r="F100" s="33">
        <v>0</v>
      </c>
      <c r="G100" s="33">
        <v>0</v>
      </c>
    </row>
    <row r="101" spans="1:7" s="2" customFormat="1" ht="12">
      <c r="A101" s="22" t="s">
        <v>22</v>
      </c>
      <c r="B101" s="11">
        <v>13286627.95</v>
      </c>
      <c r="C101" s="11">
        <f>+C102+C105+C108+C110</f>
        <v>3006205.61</v>
      </c>
      <c r="D101" s="11">
        <f>+D102+D105+D108+D110</f>
        <v>16292833.56</v>
      </c>
      <c r="E101" s="11">
        <f>+E102+E105+E108+E110</f>
        <v>7865413.12</v>
      </c>
      <c r="F101" s="11">
        <f>+F102+F105+F108+F110</f>
        <v>7865413.12</v>
      </c>
      <c r="G101" s="11">
        <f>+G102+G105+G108+G110</f>
        <v>8427420.44</v>
      </c>
    </row>
    <row r="102" spans="1:7" s="2" customFormat="1" ht="24">
      <c r="A102" s="10" t="s">
        <v>23</v>
      </c>
      <c r="B102" s="8">
        <v>0</v>
      </c>
      <c r="C102" s="29">
        <v>48822.53</v>
      </c>
      <c r="D102" s="29">
        <v>48822.53</v>
      </c>
      <c r="E102" s="29">
        <v>48808.33</v>
      </c>
      <c r="F102" s="29">
        <v>48808.33</v>
      </c>
      <c r="G102" s="29">
        <v>14.2</v>
      </c>
    </row>
    <row r="103" spans="1:7" s="2" customFormat="1" ht="12">
      <c r="A103" s="10" t="s">
        <v>24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</row>
    <row r="104" spans="1:7" s="2" customFormat="1" ht="24">
      <c r="A104" s="10" t="s">
        <v>25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</row>
    <row r="105" spans="1:7" s="2" customFormat="1" ht="24">
      <c r="A105" s="10" t="s">
        <v>26</v>
      </c>
      <c r="B105" s="8">
        <v>0</v>
      </c>
      <c r="C105" s="29">
        <v>410374.57</v>
      </c>
      <c r="D105" s="29">
        <v>410374.57</v>
      </c>
      <c r="E105" s="29">
        <v>410374.57</v>
      </c>
      <c r="F105" s="29">
        <v>410374.57</v>
      </c>
      <c r="G105" s="29">
        <v>0</v>
      </c>
    </row>
    <row r="106" spans="1:7" s="2" customFormat="1" ht="12">
      <c r="A106" s="10" t="s">
        <v>27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</row>
    <row r="107" spans="1:8" s="2" customFormat="1" ht="12">
      <c r="A107" s="10" t="s">
        <v>28</v>
      </c>
      <c r="B107" s="8">
        <v>0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16"/>
    </row>
    <row r="108" spans="1:9" s="2" customFormat="1" ht="24">
      <c r="A108" s="10" t="s">
        <v>29</v>
      </c>
      <c r="B108" s="8">
        <v>13286627.95</v>
      </c>
      <c r="C108" s="29">
        <v>2546080.51</v>
      </c>
      <c r="D108" s="29">
        <v>15832708.46</v>
      </c>
      <c r="E108" s="29">
        <v>7405302.22</v>
      </c>
      <c r="F108" s="29">
        <v>7405302.22</v>
      </c>
      <c r="G108" s="29">
        <v>8427406.24</v>
      </c>
      <c r="I108" s="9"/>
    </row>
    <row r="109" spans="1:7" s="2" customFormat="1" ht="12">
      <c r="A109" s="10" t="s">
        <v>30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</row>
    <row r="110" spans="1:7" s="2" customFormat="1" ht="12">
      <c r="A110" s="10" t="s">
        <v>31</v>
      </c>
      <c r="B110" s="8">
        <v>0</v>
      </c>
      <c r="C110" s="29">
        <v>928</v>
      </c>
      <c r="D110" s="29">
        <v>928</v>
      </c>
      <c r="E110" s="29">
        <v>928</v>
      </c>
      <c r="F110" s="29">
        <v>928</v>
      </c>
      <c r="G110" s="29">
        <v>0</v>
      </c>
    </row>
    <row r="111" spans="1:7" s="12" customFormat="1" ht="12">
      <c r="A111" s="3" t="s">
        <v>32</v>
      </c>
      <c r="B111" s="11">
        <v>1</v>
      </c>
      <c r="C111" s="11">
        <f>+C113+C114+C116</f>
        <v>6919500.06</v>
      </c>
      <c r="D111" s="11">
        <f>+D113+D114+D116+D120</f>
        <v>6919501.06</v>
      </c>
      <c r="E111" s="11">
        <f>+E113+E114+E116</f>
        <v>6286557.05</v>
      </c>
      <c r="F111" s="11">
        <f>+F113+F114+F116</f>
        <v>5930057.06</v>
      </c>
      <c r="G111" s="11">
        <f>+G114+G116+G120</f>
        <v>632944.01</v>
      </c>
    </row>
    <row r="112" spans="1:7" s="2" customFormat="1" ht="12">
      <c r="A112" s="10" t="s">
        <v>33</v>
      </c>
      <c r="B112" s="8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0</v>
      </c>
    </row>
    <row r="113" spans="1:7" s="2" customFormat="1" ht="12">
      <c r="A113" s="10" t="s">
        <v>34</v>
      </c>
      <c r="B113" s="8">
        <v>0</v>
      </c>
      <c r="C113" s="29">
        <v>890514.6</v>
      </c>
      <c r="D113" s="29">
        <v>890514.6</v>
      </c>
      <c r="E113" s="29">
        <v>890514.6</v>
      </c>
      <c r="F113" s="29">
        <v>890514.6</v>
      </c>
      <c r="G113" s="29">
        <v>0</v>
      </c>
    </row>
    <row r="114" spans="1:7" s="2" customFormat="1" ht="24">
      <c r="A114" s="10" t="s">
        <v>35</v>
      </c>
      <c r="B114" s="8">
        <v>0</v>
      </c>
      <c r="C114" s="29">
        <v>5904810.83</v>
      </c>
      <c r="D114" s="29">
        <v>5904810.83</v>
      </c>
      <c r="E114" s="29">
        <v>5271867.82</v>
      </c>
      <c r="F114" s="29">
        <v>4915367.83</v>
      </c>
      <c r="G114" s="29">
        <v>632943.01</v>
      </c>
    </row>
    <row r="115" spans="1:7" s="2" customFormat="1" ht="12">
      <c r="A115" s="10" t="s">
        <v>36</v>
      </c>
      <c r="B115" s="8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</row>
    <row r="116" spans="1:7" s="2" customFormat="1" ht="24">
      <c r="A116" s="10" t="s">
        <v>37</v>
      </c>
      <c r="B116" s="8">
        <v>0</v>
      </c>
      <c r="C116" s="29">
        <v>124174.63</v>
      </c>
      <c r="D116" s="29">
        <v>124174.63</v>
      </c>
      <c r="E116" s="29">
        <v>124174.63</v>
      </c>
      <c r="F116" s="29">
        <v>124174.63</v>
      </c>
      <c r="G116" s="29">
        <v>0</v>
      </c>
    </row>
    <row r="117" spans="1:7" s="2" customFormat="1" ht="12">
      <c r="A117" s="10" t="s">
        <v>38</v>
      </c>
      <c r="B117" s="8">
        <v>0</v>
      </c>
      <c r="C117" s="27">
        <v>0</v>
      </c>
      <c r="D117" s="27">
        <v>0</v>
      </c>
      <c r="E117" s="27">
        <v>0</v>
      </c>
      <c r="F117" s="27">
        <v>0</v>
      </c>
      <c r="G117" s="27">
        <v>0</v>
      </c>
    </row>
    <row r="118" spans="1:7" s="2" customFormat="1" ht="12">
      <c r="A118" s="10" t="s">
        <v>39</v>
      </c>
      <c r="B118" s="8">
        <v>0</v>
      </c>
      <c r="C118" s="26">
        <v>0</v>
      </c>
      <c r="D118" s="26">
        <v>0</v>
      </c>
      <c r="E118" s="26">
        <v>0</v>
      </c>
      <c r="F118" s="26">
        <v>0</v>
      </c>
      <c r="G118" s="26">
        <v>0</v>
      </c>
    </row>
    <row r="119" spans="1:7" s="2" customFormat="1" ht="12">
      <c r="A119" s="10" t="s">
        <v>40</v>
      </c>
      <c r="B119" s="8">
        <v>0</v>
      </c>
      <c r="C119" s="26">
        <v>0</v>
      </c>
      <c r="D119" s="26">
        <v>0</v>
      </c>
      <c r="E119" s="26">
        <v>0</v>
      </c>
      <c r="F119" s="26">
        <v>0</v>
      </c>
      <c r="G119" s="26">
        <v>0</v>
      </c>
    </row>
    <row r="120" spans="1:7" s="2" customFormat="1" ht="12">
      <c r="A120" s="10" t="s">
        <v>41</v>
      </c>
      <c r="B120" s="8">
        <v>1</v>
      </c>
      <c r="C120" s="26">
        <v>0</v>
      </c>
      <c r="D120" s="26">
        <v>1</v>
      </c>
      <c r="E120" s="26">
        <v>0</v>
      </c>
      <c r="F120" s="26">
        <v>0</v>
      </c>
      <c r="G120" s="26">
        <v>1</v>
      </c>
    </row>
    <row r="121" spans="1:7" s="12" customFormat="1" ht="12">
      <c r="A121" s="3" t="s">
        <v>42</v>
      </c>
      <c r="B121" s="11">
        <v>0</v>
      </c>
      <c r="C121" s="11">
        <f>+C122</f>
        <v>8867524.29</v>
      </c>
      <c r="D121" s="11">
        <f>+D122</f>
        <v>8867524.29</v>
      </c>
      <c r="E121" s="11">
        <f>+E122</f>
        <v>8867524.29</v>
      </c>
      <c r="F121" s="11">
        <f>+F122</f>
        <v>8867524.29</v>
      </c>
      <c r="G121" s="30">
        <v>0</v>
      </c>
    </row>
    <row r="122" spans="1:7" s="2" customFormat="1" ht="24">
      <c r="A122" s="10" t="s">
        <v>43</v>
      </c>
      <c r="B122" s="8">
        <v>0</v>
      </c>
      <c r="C122" s="29">
        <v>8867524.29</v>
      </c>
      <c r="D122" s="29">
        <v>8867524.29</v>
      </c>
      <c r="E122" s="29">
        <v>8867524.29</v>
      </c>
      <c r="F122" s="29">
        <v>8867524.29</v>
      </c>
      <c r="G122" s="29">
        <v>0</v>
      </c>
    </row>
    <row r="123" spans="1:7" s="2" customFormat="1" ht="12">
      <c r="A123" s="10" t="s">
        <v>44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</row>
    <row r="124" spans="1:7" s="2" customFormat="1" ht="12">
      <c r="A124" s="10" t="s">
        <v>45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</row>
    <row r="125" spans="1:7" s="2" customFormat="1" ht="12">
      <c r="A125" s="10" t="s">
        <v>46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</row>
    <row r="126" spans="1:7" s="2" customFormat="1" ht="12">
      <c r="A126" s="10" t="s">
        <v>47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</row>
    <row r="127" spans="1:7" s="2" customFormat="1" ht="24">
      <c r="A127" s="10" t="s">
        <v>48</v>
      </c>
      <c r="B127" s="8">
        <v>0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</row>
    <row r="128" spans="1:7" s="2" customFormat="1" ht="12">
      <c r="A128" s="10" t="s">
        <v>49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</row>
    <row r="129" spans="1:7" s="2" customFormat="1" ht="12">
      <c r="A129" s="10" t="s">
        <v>50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</row>
    <row r="130" spans="1:7" s="2" customFormat="1" ht="12">
      <c r="A130" s="10" t="s">
        <v>51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</row>
    <row r="131" spans="1:7" s="12" customFormat="1" ht="12">
      <c r="A131" s="3" t="s">
        <v>52</v>
      </c>
      <c r="B131" s="11">
        <v>0</v>
      </c>
      <c r="C131" s="11">
        <f>+C132+C133+C137</f>
        <v>3654047.4</v>
      </c>
      <c r="D131" s="11">
        <f>+D132+D133+D137</f>
        <v>3654047.4</v>
      </c>
      <c r="E131" s="11">
        <f>+E132+E133+E137</f>
        <v>135847.6</v>
      </c>
      <c r="F131" s="11">
        <f>+F132+F133+F137</f>
        <v>135847.6</v>
      </c>
      <c r="G131" s="11">
        <f>+G132+G133+G137</f>
        <v>3518199.8</v>
      </c>
    </row>
    <row r="132" spans="1:7" s="2" customFormat="1" ht="12">
      <c r="A132" s="10" t="s">
        <v>53</v>
      </c>
      <c r="B132" s="8">
        <v>0</v>
      </c>
      <c r="C132" s="29">
        <v>3631978.4</v>
      </c>
      <c r="D132" s="29">
        <v>3631978.4</v>
      </c>
      <c r="E132" s="29">
        <v>113778.6</v>
      </c>
      <c r="F132" s="29">
        <v>113778.6</v>
      </c>
      <c r="G132" s="29">
        <v>3518199.8</v>
      </c>
    </row>
    <row r="133" spans="1:7" s="2" customFormat="1" ht="12">
      <c r="A133" s="10" t="s">
        <v>54</v>
      </c>
      <c r="B133" s="8">
        <v>0</v>
      </c>
      <c r="C133" s="29">
        <v>11420.2</v>
      </c>
      <c r="D133" s="29">
        <v>11420.2</v>
      </c>
      <c r="E133" s="29">
        <v>11420.2</v>
      </c>
      <c r="F133" s="29">
        <v>11420.2</v>
      </c>
      <c r="G133" s="29">
        <v>0</v>
      </c>
    </row>
    <row r="134" spans="1:7" s="2" customFormat="1" ht="12">
      <c r="A134" s="10" t="s">
        <v>55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</row>
    <row r="135" spans="1:7" s="2" customFormat="1" ht="12">
      <c r="A135" s="10" t="s">
        <v>56</v>
      </c>
      <c r="B135" s="8">
        <v>0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</row>
    <row r="136" spans="1:7" s="2" customFormat="1" ht="12">
      <c r="A136" s="10" t="s">
        <v>57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</row>
    <row r="137" spans="1:7" s="2" customFormat="1" ht="12">
      <c r="A137" s="10" t="s">
        <v>58</v>
      </c>
      <c r="B137" s="8">
        <v>0</v>
      </c>
      <c r="C137" s="29">
        <v>10648.8</v>
      </c>
      <c r="D137" s="29">
        <v>10648.8</v>
      </c>
      <c r="E137" s="29">
        <v>10648.8</v>
      </c>
      <c r="F137" s="29">
        <v>10648.8</v>
      </c>
      <c r="G137" s="29">
        <v>0</v>
      </c>
    </row>
    <row r="138" spans="1:7" s="2" customFormat="1" ht="12">
      <c r="A138" s="10" t="s">
        <v>59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</row>
    <row r="139" spans="1:7" s="2" customFormat="1" ht="12">
      <c r="A139" s="10" t="s">
        <v>60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</row>
    <row r="140" spans="1:7" s="2" customFormat="1" ht="12">
      <c r="A140" s="10" t="s">
        <v>61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</row>
    <row r="141" spans="1:7" s="12" customFormat="1" ht="12">
      <c r="A141" s="3" t="s">
        <v>62</v>
      </c>
      <c r="B141" s="11">
        <v>156376428.95</v>
      </c>
      <c r="C141" s="11">
        <f>+C142</f>
        <v>153982690.49</v>
      </c>
      <c r="D141" s="11">
        <f>+D142</f>
        <v>310359119.44</v>
      </c>
      <c r="E141" s="11">
        <f>+E142</f>
        <v>143673608.04</v>
      </c>
      <c r="F141" s="11">
        <f>+F142</f>
        <v>143187818.61</v>
      </c>
      <c r="G141" s="11">
        <f>+G142</f>
        <v>166685511.4</v>
      </c>
    </row>
    <row r="142" spans="1:9" s="2" customFormat="1" ht="12">
      <c r="A142" s="10" t="s">
        <v>63</v>
      </c>
      <c r="B142" s="8">
        <v>156376428.95</v>
      </c>
      <c r="C142" s="29">
        <v>153982690.49</v>
      </c>
      <c r="D142" s="29">
        <v>310359119.44</v>
      </c>
      <c r="E142" s="29">
        <v>143673608.04</v>
      </c>
      <c r="F142" s="29">
        <v>143187818.61</v>
      </c>
      <c r="G142" s="29">
        <v>166685511.4</v>
      </c>
      <c r="I142" s="9"/>
    </row>
    <row r="143" spans="1:7" s="2" customFormat="1" ht="12">
      <c r="A143" s="10" t="s">
        <v>64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</row>
    <row r="144" spans="1:7" s="2" customFormat="1" ht="12">
      <c r="A144" s="10" t="s">
        <v>65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</row>
    <row r="145" spans="1:7" s="12" customFormat="1" ht="12">
      <c r="A145" s="3" t="s">
        <v>66</v>
      </c>
      <c r="B145" s="11">
        <v>0</v>
      </c>
      <c r="C145" s="11">
        <f>+C152</f>
        <v>0</v>
      </c>
      <c r="D145" s="11">
        <f>+D152</f>
        <v>0</v>
      </c>
      <c r="E145" s="11">
        <v>0</v>
      </c>
      <c r="F145" s="11">
        <v>0</v>
      </c>
      <c r="G145" s="11">
        <f>+G152</f>
        <v>0</v>
      </c>
    </row>
    <row r="146" spans="1:7" s="2" customFormat="1" ht="24">
      <c r="A146" s="10" t="s">
        <v>67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</row>
    <row r="147" spans="1:7" s="2" customFormat="1" ht="12">
      <c r="A147" s="10" t="s">
        <v>68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</row>
    <row r="148" spans="1:7" s="2" customFormat="1" ht="12">
      <c r="A148" s="10" t="s">
        <v>69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</row>
    <row r="149" spans="1:7" s="2" customFormat="1" ht="12">
      <c r="A149" s="10" t="s">
        <v>70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</row>
    <row r="150" spans="1:7" s="2" customFormat="1" ht="24">
      <c r="A150" s="10" t="s">
        <v>71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</row>
    <row r="151" spans="1:7" s="2" customFormat="1" ht="12">
      <c r="A151" s="10" t="s">
        <v>72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</row>
    <row r="152" spans="1:7" s="2" customFormat="1" ht="24">
      <c r="A152" s="10" t="s">
        <v>73</v>
      </c>
      <c r="B152" s="8">
        <v>0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</row>
    <row r="153" spans="1:7" s="12" customFormat="1" ht="12">
      <c r="A153" s="3" t="s">
        <v>74</v>
      </c>
      <c r="B153" s="11">
        <v>0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</row>
    <row r="154" spans="1:7" s="2" customFormat="1" ht="12">
      <c r="A154" s="4" t="s">
        <v>75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</row>
    <row r="155" spans="1:7" s="2" customFormat="1" ht="12">
      <c r="A155" s="4" t="s">
        <v>76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</row>
    <row r="156" spans="1:7" s="2" customFormat="1" ht="12">
      <c r="A156" s="4" t="s">
        <v>77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</row>
    <row r="157" spans="1:7" s="12" customFormat="1" ht="12">
      <c r="A157" s="3" t="s">
        <v>78</v>
      </c>
      <c r="B157" s="11">
        <v>0</v>
      </c>
      <c r="C157" s="11">
        <v>0</v>
      </c>
      <c r="D157" s="11">
        <v>0</v>
      </c>
      <c r="E157" s="11">
        <v>0</v>
      </c>
      <c r="F157" s="11">
        <v>0</v>
      </c>
      <c r="G157" s="11">
        <v>0</v>
      </c>
    </row>
    <row r="158" spans="1:7" s="2" customFormat="1" ht="12">
      <c r="A158" s="10" t="s">
        <v>79</v>
      </c>
      <c r="B158" s="8">
        <v>0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</row>
    <row r="159" spans="1:7" s="2" customFormat="1" ht="12">
      <c r="A159" s="10" t="s">
        <v>80</v>
      </c>
      <c r="B159" s="8">
        <v>0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</row>
    <row r="160" spans="1:7" s="2" customFormat="1" ht="12">
      <c r="A160" s="10" t="s">
        <v>81</v>
      </c>
      <c r="B160" s="8">
        <v>0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</row>
    <row r="161" spans="1:7" s="2" customFormat="1" ht="12">
      <c r="A161" s="10" t="s">
        <v>82</v>
      </c>
      <c r="B161" s="8">
        <v>0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</row>
    <row r="162" spans="1:7" s="2" customFormat="1" ht="12">
      <c r="A162" s="10" t="s">
        <v>83</v>
      </c>
      <c r="B162" s="8">
        <v>0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</row>
    <row r="163" spans="1:7" s="2" customFormat="1" ht="12">
      <c r="A163" s="10" t="s">
        <v>84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</row>
    <row r="164" spans="1:7" s="2" customFormat="1" ht="12">
      <c r="A164" s="10" t="s">
        <v>85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</row>
    <row r="165" spans="2:7" s="2" customFormat="1" ht="12">
      <c r="B165" s="9"/>
      <c r="C165" s="9"/>
      <c r="D165" s="9"/>
      <c r="E165" s="9"/>
      <c r="F165" s="9"/>
      <c r="G165" s="9"/>
    </row>
    <row r="166" spans="1:7" s="12" customFormat="1" ht="12">
      <c r="A166" s="5" t="s">
        <v>88</v>
      </c>
      <c r="B166" s="11">
        <f aca="true" t="shared" si="1" ref="B166:G166">+B92+B101+B111+B121+B131+B141+B145+B153+B157</f>
        <v>362548904.13</v>
      </c>
      <c r="C166" s="11">
        <f t="shared" si="1"/>
        <v>219046010.53</v>
      </c>
      <c r="D166" s="11">
        <f t="shared" si="1"/>
        <v>581594914.66</v>
      </c>
      <c r="E166" s="11">
        <f t="shared" si="1"/>
        <v>401986481.61</v>
      </c>
      <c r="F166" s="11">
        <f t="shared" si="1"/>
        <v>400947240.03</v>
      </c>
      <c r="G166" s="11">
        <f t="shared" si="1"/>
        <v>179608433.05</v>
      </c>
    </row>
    <row r="167" spans="2:8" s="12" customFormat="1" ht="12">
      <c r="B167" s="13"/>
      <c r="C167" s="13"/>
      <c r="D167" s="13"/>
      <c r="E167" s="13"/>
      <c r="F167" s="13"/>
      <c r="G167" s="13"/>
      <c r="H167" s="13"/>
    </row>
    <row r="168" spans="1:7" s="12" customFormat="1" ht="12">
      <c r="A168" s="5" t="s">
        <v>89</v>
      </c>
      <c r="B168" s="13">
        <f aca="true" t="shared" si="2" ref="B168:G168">+B12+B166</f>
        <v>1563467041.48</v>
      </c>
      <c r="C168" s="13">
        <f t="shared" si="2"/>
        <v>787844192.9599999</v>
      </c>
      <c r="D168" s="13">
        <f t="shared" si="2"/>
        <v>2351311234.44</v>
      </c>
      <c r="E168" s="13">
        <f t="shared" si="2"/>
        <v>2165705449.25</v>
      </c>
      <c r="F168" s="13">
        <f t="shared" si="2"/>
        <v>2118890567.57</v>
      </c>
      <c r="G168" s="13">
        <f t="shared" si="2"/>
        <v>185605785.19</v>
      </c>
    </row>
    <row r="169" spans="2:7" s="2" customFormat="1" ht="12">
      <c r="B169" s="9"/>
      <c r="C169" s="9"/>
      <c r="D169" s="9"/>
      <c r="E169" s="9"/>
      <c r="F169" s="9"/>
      <c r="G169" s="9"/>
    </row>
    <row r="170" spans="3:8" s="2" customFormat="1" ht="12.75">
      <c r="C170" s="9"/>
      <c r="D170" s="9"/>
      <c r="E170" s="1"/>
      <c r="F170" s="1"/>
      <c r="G170" s="1"/>
      <c r="H170" s="1"/>
    </row>
    <row r="171" spans="4:8" s="2" customFormat="1" ht="12.75">
      <c r="D171" s="9"/>
      <c r="E171" s="1"/>
      <c r="F171" s="1"/>
      <c r="G171" s="1"/>
      <c r="H171" s="1"/>
    </row>
  </sheetData>
  <sheetProtection/>
  <mergeCells count="7">
    <mergeCell ref="B9:G9"/>
    <mergeCell ref="A1:G1"/>
    <mergeCell ref="A3:G3"/>
    <mergeCell ref="A4:G4"/>
    <mergeCell ref="A6:G6"/>
    <mergeCell ref="A9:A10"/>
    <mergeCell ref="A7:G7"/>
  </mergeCells>
  <printOptions/>
  <pageMargins left="0.7480314960629921" right="0.7480314960629921" top="0.984251968503937" bottom="0.984251968503937" header="0" footer="0.62"/>
  <pageSetup blackAndWhite="1" errors="NA" horizontalDpi="600" verticalDpi="600" orientation="portrait" scale="69" r:id="rId2"/>
  <headerFooter alignWithMargins="0">
    <oddFooter>&amp;R&amp;7&amp;P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SOPORTE</cp:lastModifiedBy>
  <cp:lastPrinted>2023-04-24T15:57:00Z</cp:lastPrinted>
  <dcterms:created xsi:type="dcterms:W3CDTF">2022-01-03T17:48:54Z</dcterms:created>
  <dcterms:modified xsi:type="dcterms:W3CDTF">2024-01-18T22:52:32Z</dcterms:modified>
  <cp:category/>
  <cp:version/>
  <cp:contentType/>
  <cp:contentStatus/>
</cp:coreProperties>
</file>