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7870" windowHeight="12930" activeTab="0"/>
  </bookViews>
  <sheets>
    <sheet name="Sheet1" sheetId="1" r:id="rId1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<sst xmlns="http://schemas.openxmlformats.org/spreadsheetml/2006/main" count="69" uniqueCount="69">
  <si>
    <t>MUNICIPIO DE OAXACA DE JUAREZ</t>
  </si>
  <si>
    <t>Estado Analítico de Ingresos Detallado - LDF</t>
  </si>
  <si>
    <t>(PESOS)</t>
  </si>
  <si>
    <t>Ingreso</t>
  </si>
  <si>
    <t>Ampliaciones / (Reducciones)</t>
  </si>
  <si>
    <t>Concepto (c)</t>
  </si>
  <si>
    <t>Estimado(d)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</si>
  <si>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</si>
  <si>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</si>
  <si>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</si>
  <si>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</si>
  <si>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</si>
  <si>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</si>
  <si>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</si>
  <si>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</si>
  <si>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</si>
  <si>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</si>
  <si>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</si>
  <si>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</si>
  <si>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</si>
  <si>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</si>
  <si>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</si>
  <si>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</si>
  <si>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</si>
  <si>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</si>
  <si>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</si>
  <si>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</si>
  <si>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</si>
  <si>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</si>
  <si>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</si>
  <si>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</si>
  <si>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</si>
  <si>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</si>
  <si>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</si>
  <si>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</si>
  <si>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</si>
  <si>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</si>
  <si>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</si>
  <si>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</si>
  <si>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</t>
  </si>
  <si>
    <t>l1) Participaciones en Ingresos Locales</t>
  </si>
  <si>
    <t>2) Otros Ingresos de Libre Disposición</t>
  </si>
  <si>
    <t>I. Total de Ingresos de Libre Disposición</t>
  </si>
  <si>
    <t>Transferencias Federales Etiquetadas</t>
  </si>
  <si>
    <t>A. Aportaciones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</si>
  <si>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</si>
  <si>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</si>
  <si>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</si>
  <si>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</si>
  <si>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</si>
  <si>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</si>
  <si>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</si>
  <si>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</si>
  <si>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</si>
  <si>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</si>
  <si>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</si>
  <si>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</si>
  <si>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</si>
  <si>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</si>
  <si>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</si>
  <si>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</si>
  <si>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</si>
  <si>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</si>
  <si>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</t>
  </si>
  <si>
    <t>III.  Ingresos Derivados de Financiamientos</t>
  </si>
  <si>
    <t xml:space="preserve"> Ingresos Derivados de Financiamientos</t>
  </si>
  <si>
    <t>I V. Total de Ingresos</t>
  </si>
  <si>
    <t>Del 1o. de enero al 30 de septiembre de 2023</t>
  </si>
  <si>
    <t>h8) ISR Art 126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</si>
</sst>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</numFmts>
  <fonts count="42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justify" vertical="center" wrapText="1"/>
    </xf>
    <xf numFmtId="0" fontId="0" fillId="0" borderId="0" xfId="0" applyNumberFormat="1" applyFill="1" applyBorder="1" applyAlignment="1" applyProtection="1">
      <alignment horizontal="justify" vertical="center" wrapText="1"/>
      <protection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3" fontId="21" fillId="0" borderId="0" xfId="47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85</xdr:row>
      <xdr:rowOff>152400</xdr:rowOff>
    </xdr:from>
    <xdr:to>
      <xdr:col>7</xdr:col>
      <xdr:colOff>714375</xdr:colOff>
      <xdr:row>107</xdr:row>
      <xdr:rowOff>28575</xdr:rowOff>
    </xdr:to>
    <xdr:grpSp>
      <xdr:nvGrpSpPr>
        <xdr:cNvPr id="1" name="3 Grupo"/>
        <xdr:cNvGrpSpPr>
          <a:grpSpLocks/>
        </xdr:cNvGrpSpPr>
      </xdr:nvGrpSpPr>
      <xdr:grpSpPr>
        <a:xfrm>
          <a:off x="171450" y="17087850"/>
          <a:ext cx="8620125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37056"/>
            <a:ext cx="253313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4924"/>
            <a:ext cx="222637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4303" cy="837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7762" y="9514289"/>
            <a:ext cx="2468551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6767" y="9534499"/>
            <a:ext cx="2747858" cy="895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5</xdr:col>
      <xdr:colOff>657225</xdr:colOff>
      <xdr:row>0</xdr:row>
      <xdr:rowOff>38100</xdr:rowOff>
    </xdr:from>
    <xdr:to>
      <xdr:col>7</xdr:col>
      <xdr:colOff>838200</xdr:colOff>
      <xdr:row>4</xdr:row>
      <xdr:rowOff>123825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38100"/>
          <a:ext cx="2219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914400</xdr:colOff>
      <xdr:row>5</xdr:row>
      <xdr:rowOff>47625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7150"/>
          <a:ext cx="981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4.00390625" style="1" customWidth="1"/>
    <col min="2" max="2" width="44.28125" style="1" customWidth="1"/>
    <col min="3" max="3" width="15.28125" style="1" bestFit="1" customWidth="1"/>
    <col min="4" max="4" width="11.7109375" style="1" bestFit="1" customWidth="1"/>
    <col min="5" max="7" width="15.28125" style="1" bestFit="1" customWidth="1"/>
    <col min="8" max="8" width="12.8515625" style="1" bestFit="1" customWidth="1"/>
    <col min="9" max="16384" width="11.421875" style="1" customWidth="1"/>
  </cols>
  <sheetData>
    <row r="1" spans="1:8" ht="12.75">
      <c r="A1" s="18" t="s">
        <v>0</v>
      </c>
      <c r="B1" s="18"/>
      <c r="C1" s="18"/>
      <c r="D1" s="18"/>
      <c r="E1" s="18"/>
      <c r="F1" s="18"/>
      <c r="G1" s="18"/>
      <c r="H1" s="18"/>
    </row>
    <row r="2" ht="12.75"/>
    <row r="3" spans="1:8" ht="12.75">
      <c r="A3" s="18" t="s">
        <v>1</v>
      </c>
      <c r="B3" s="18"/>
      <c r="C3" s="18"/>
      <c r="D3" s="18"/>
      <c r="E3" s="18"/>
      <c r="F3" s="18"/>
      <c r="G3" s="18"/>
      <c r="H3" s="18"/>
    </row>
    <row r="4" spans="1:8" ht="12.75">
      <c r="A4" s="18" t="s">
        <v>67</v>
      </c>
      <c r="B4" s="18"/>
      <c r="C4" s="18"/>
      <c r="D4" s="18"/>
      <c r="E4" s="18"/>
      <c r="F4" s="18"/>
      <c r="G4" s="18"/>
      <c r="H4" s="18"/>
    </row>
    <row r="5" spans="1:8" ht="12.75">
      <c r="A5" s="18" t="s">
        <v>2</v>
      </c>
      <c r="B5" s="18"/>
      <c r="C5" s="18"/>
      <c r="D5" s="18"/>
      <c r="E5" s="18"/>
      <c r="F5" s="18"/>
      <c r="G5" s="18"/>
      <c r="H5" s="18"/>
    </row>
    <row r="6" s="2" customFormat="1" ht="12"/>
    <row r="7" spans="1:8" s="2" customFormat="1" ht="12.75" customHeight="1">
      <c r="A7" s="20" t="s">
        <v>5</v>
      </c>
      <c r="B7" s="20"/>
      <c r="C7" s="19" t="s">
        <v>3</v>
      </c>
      <c r="D7" s="19"/>
      <c r="E7" s="19"/>
      <c r="F7" s="19"/>
      <c r="G7" s="19"/>
      <c r="H7" s="19"/>
    </row>
    <row r="8" spans="1:8" s="6" customFormat="1" ht="24" customHeight="1">
      <c r="A8" s="21"/>
      <c r="B8" s="21"/>
      <c r="C8" s="7" t="s">
        <v>6</v>
      </c>
      <c r="D8" s="7" t="s">
        <v>4</v>
      </c>
      <c r="E8" s="7" t="s">
        <v>7</v>
      </c>
      <c r="F8" s="7" t="s">
        <v>8</v>
      </c>
      <c r="G8" s="7" t="s">
        <v>9</v>
      </c>
      <c r="H8" s="7" t="s">
        <v>10</v>
      </c>
    </row>
    <row r="9" s="2" customFormat="1" ht="12">
      <c r="A9" s="3" t="s">
        <v>11</v>
      </c>
    </row>
    <row r="10" s="2" customFormat="1" ht="12"/>
    <row r="11" spans="1:8" s="2" customFormat="1" ht="15.75" customHeight="1">
      <c r="A11" s="4" t="s">
        <v>12</v>
      </c>
      <c r="C11" s="8">
        <v>176184279.96</v>
      </c>
      <c r="D11" s="8">
        <v>29550017.72</v>
      </c>
      <c r="E11" s="8">
        <v>205734297.68</v>
      </c>
      <c r="F11" s="8">
        <v>0</v>
      </c>
      <c r="G11" s="8">
        <v>190568333.31</v>
      </c>
      <c r="H11" s="8">
        <f>+E11-G11</f>
        <v>15165964.370000005</v>
      </c>
    </row>
    <row r="12" spans="1:8" s="2" customFormat="1" ht="15.75" customHeight="1">
      <c r="A12" s="4" t="s">
        <v>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aca="true" t="shared" si="0" ref="H12:H40">+E12-G12</f>
        <v>0</v>
      </c>
    </row>
    <row r="13" spans="1:13" s="2" customFormat="1" ht="15.75" customHeight="1">
      <c r="A13" s="4" t="s">
        <v>14</v>
      </c>
      <c r="C13" s="8">
        <v>1</v>
      </c>
      <c r="D13" s="8">
        <v>389000</v>
      </c>
      <c r="E13" s="8">
        <v>389001</v>
      </c>
      <c r="F13" s="8">
        <v>0</v>
      </c>
      <c r="G13" s="8">
        <v>0</v>
      </c>
      <c r="H13" s="8">
        <f t="shared" si="0"/>
        <v>389001</v>
      </c>
      <c r="M13" s="22"/>
    </row>
    <row r="14" spans="1:8" s="2" customFormat="1" ht="15.75" customHeight="1">
      <c r="A14" s="4" t="s">
        <v>15</v>
      </c>
      <c r="C14" s="8">
        <v>185722893.93</v>
      </c>
      <c r="D14" s="8">
        <v>27383849.47</v>
      </c>
      <c r="E14" s="8">
        <v>213106743.4</v>
      </c>
      <c r="F14" s="8">
        <v>0</v>
      </c>
      <c r="G14" s="8">
        <v>221933923.46</v>
      </c>
      <c r="H14" s="8">
        <f t="shared" si="0"/>
        <v>-8827180.060000002</v>
      </c>
    </row>
    <row r="15" spans="1:8" s="2" customFormat="1" ht="15.75" customHeight="1">
      <c r="A15" s="4" t="s">
        <v>16</v>
      </c>
      <c r="C15" s="8">
        <v>3858963.88</v>
      </c>
      <c r="D15" s="8">
        <v>10148803.93</v>
      </c>
      <c r="E15" s="8">
        <v>14007767.81</v>
      </c>
      <c r="F15" s="8">
        <v>0</v>
      </c>
      <c r="G15" s="8">
        <v>23894430.86</v>
      </c>
      <c r="H15" s="8">
        <f t="shared" si="0"/>
        <v>-9886663.049999999</v>
      </c>
    </row>
    <row r="16" spans="1:8" s="2" customFormat="1" ht="15.75" customHeight="1">
      <c r="A16" s="4" t="s">
        <v>17</v>
      </c>
      <c r="C16" s="8">
        <v>10700620.3</v>
      </c>
      <c r="D16" s="8">
        <v>199597</v>
      </c>
      <c r="E16" s="8">
        <v>10900217.3</v>
      </c>
      <c r="F16" s="8">
        <v>0</v>
      </c>
      <c r="G16" s="8">
        <v>11580070.4</v>
      </c>
      <c r="H16" s="8">
        <f t="shared" si="0"/>
        <v>-679853.0999999996</v>
      </c>
    </row>
    <row r="17" spans="1:8" s="2" customFormat="1" ht="15.75" customHeight="1">
      <c r="A17" s="4" t="s">
        <v>18</v>
      </c>
      <c r="C17" s="8">
        <v>1</v>
      </c>
      <c r="D17" s="8">
        <v>0</v>
      </c>
      <c r="E17" s="8">
        <v>1</v>
      </c>
      <c r="F17" s="8">
        <v>0</v>
      </c>
      <c r="G17" s="8">
        <v>0</v>
      </c>
      <c r="H17" s="8">
        <f t="shared" si="0"/>
        <v>1</v>
      </c>
    </row>
    <row r="18" spans="1:8" s="2" customFormat="1" ht="15.75" customHeight="1">
      <c r="A18" s="4" t="s">
        <v>19</v>
      </c>
      <c r="C18" s="8">
        <v>820421929.28</v>
      </c>
      <c r="D18" s="8">
        <v>310774713.19</v>
      </c>
      <c r="E18" s="8">
        <v>1131196642.47</v>
      </c>
      <c r="F18" s="8">
        <v>0</v>
      </c>
      <c r="G18" s="8">
        <v>893281624.98</v>
      </c>
      <c r="H18" s="8">
        <f t="shared" si="0"/>
        <v>237915017.49</v>
      </c>
    </row>
    <row r="19" spans="2:8" s="2" customFormat="1" ht="15.75" customHeight="1">
      <c r="B19" s="4" t="s">
        <v>20</v>
      </c>
      <c r="C19" s="8">
        <v>571259554.71</v>
      </c>
      <c r="D19" s="8">
        <v>210185585.59</v>
      </c>
      <c r="E19" s="8">
        <v>781445140.3</v>
      </c>
      <c r="F19" s="8">
        <v>0</v>
      </c>
      <c r="G19" s="8">
        <v>594197456.18</v>
      </c>
      <c r="H19" s="8">
        <f t="shared" si="0"/>
        <v>187247684.12</v>
      </c>
    </row>
    <row r="20" spans="2:8" s="2" customFormat="1" ht="15.75" customHeight="1">
      <c r="B20" s="4" t="s">
        <v>21</v>
      </c>
      <c r="C20" s="8">
        <v>197192875.44</v>
      </c>
      <c r="D20" s="8">
        <v>12989994.56</v>
      </c>
      <c r="E20" s="8">
        <v>210182870</v>
      </c>
      <c r="F20" s="8">
        <v>0</v>
      </c>
      <c r="G20" s="8">
        <v>178122052</v>
      </c>
      <c r="H20" s="8">
        <f t="shared" si="0"/>
        <v>32060818</v>
      </c>
    </row>
    <row r="21" spans="2:8" s="2" customFormat="1" ht="15.75" customHeight="1">
      <c r="B21" s="4" t="s">
        <v>22</v>
      </c>
      <c r="C21" s="8">
        <v>27128468.44</v>
      </c>
      <c r="D21" s="8">
        <v>9651340.56</v>
      </c>
      <c r="E21" s="8">
        <v>36779809</v>
      </c>
      <c r="F21" s="8">
        <v>0</v>
      </c>
      <c r="G21" s="8">
        <v>29829869.2</v>
      </c>
      <c r="H21" s="8">
        <f t="shared" si="0"/>
        <v>6949939.800000001</v>
      </c>
    </row>
    <row r="22" spans="2:8" s="2" customFormat="1" ht="15.75" customHeight="1">
      <c r="B22" s="4" t="s">
        <v>23</v>
      </c>
      <c r="C22" s="8">
        <v>6267319.04</v>
      </c>
      <c r="D22" s="8">
        <v>2495397.96</v>
      </c>
      <c r="E22" s="8">
        <v>8762717</v>
      </c>
      <c r="F22" s="8">
        <v>0</v>
      </c>
      <c r="G22" s="8">
        <v>5546724.6</v>
      </c>
      <c r="H22" s="8">
        <f t="shared" si="0"/>
        <v>3215992.4000000004</v>
      </c>
    </row>
    <row r="23" spans="2:8" s="2" customFormat="1" ht="15.75" customHeight="1">
      <c r="B23" s="4" t="s">
        <v>24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2:8" s="2" customFormat="1" ht="15.75" customHeight="1">
      <c r="B24" s="4" t="s">
        <v>25</v>
      </c>
      <c r="C24" s="8">
        <v>8381542.88</v>
      </c>
      <c r="D24" s="8">
        <v>1048201.12</v>
      </c>
      <c r="E24" s="8">
        <v>9429744</v>
      </c>
      <c r="F24" s="8">
        <v>0</v>
      </c>
      <c r="G24" s="8">
        <v>6468257</v>
      </c>
      <c r="H24" s="8">
        <f t="shared" si="0"/>
        <v>2961487</v>
      </c>
    </row>
    <row r="25" spans="2:8" s="2" customFormat="1" ht="15.75" customHeight="1">
      <c r="B25" s="4" t="s">
        <v>26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0"/>
        <v>0</v>
      </c>
    </row>
    <row r="26" spans="2:8" s="2" customFormat="1" ht="15.75" customHeight="1">
      <c r="B26" s="14" t="s">
        <v>68</v>
      </c>
      <c r="C26" s="15">
        <v>341975.05</v>
      </c>
      <c r="D26" s="15">
        <v>588363.95</v>
      </c>
      <c r="E26" s="15">
        <v>930339</v>
      </c>
      <c r="F26" s="15">
        <v>0</v>
      </c>
      <c r="G26" s="15">
        <v>1380490</v>
      </c>
      <c r="H26" s="15">
        <f>+E26-G26</f>
        <v>-450151</v>
      </c>
    </row>
    <row r="27" spans="2:8" s="2" customFormat="1" ht="15.75" customHeight="1">
      <c r="B27" s="14" t="s">
        <v>27</v>
      </c>
      <c r="C27" s="15">
        <v>9850193.72</v>
      </c>
      <c r="D27" s="15">
        <v>3254636.28</v>
      </c>
      <c r="E27" s="15">
        <v>13104830</v>
      </c>
      <c r="F27" s="15">
        <v>0</v>
      </c>
      <c r="G27" s="15">
        <v>9388453</v>
      </c>
      <c r="H27" s="15">
        <f>+E27-G27</f>
        <v>3716377</v>
      </c>
    </row>
    <row r="28" spans="2:8" s="2" customFormat="1" ht="15.75" customHeight="1">
      <c r="B28" s="14" t="s">
        <v>28</v>
      </c>
      <c r="C28" s="8">
        <v>0</v>
      </c>
      <c r="D28" s="15">
        <v>70561193.17</v>
      </c>
      <c r="E28" s="15">
        <v>70561193.17</v>
      </c>
      <c r="F28" s="15">
        <v>0</v>
      </c>
      <c r="G28" s="15">
        <v>68348323</v>
      </c>
      <c r="H28" s="15">
        <f t="shared" si="0"/>
        <v>2212870.170000002</v>
      </c>
    </row>
    <row r="29" spans="2:8" s="2" customFormat="1" ht="27" customHeight="1">
      <c r="B29" s="13" t="s">
        <v>29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s="2" customFormat="1" ht="15.75" customHeight="1">
      <c r="A30" s="4" t="s">
        <v>30</v>
      </c>
      <c r="C30" s="8">
        <f>+C33+C32</f>
        <v>4029447</v>
      </c>
      <c r="D30" s="8">
        <f>+D33+D32</f>
        <v>1523079</v>
      </c>
      <c r="E30" s="8">
        <f>+E33+E32</f>
        <v>5552526</v>
      </c>
      <c r="F30" s="8">
        <v>0</v>
      </c>
      <c r="G30" s="8">
        <f>+G33+G32</f>
        <v>5830574</v>
      </c>
      <c r="H30" s="8">
        <f t="shared" si="0"/>
        <v>-278048</v>
      </c>
    </row>
    <row r="31" spans="2:8" s="2" customFormat="1" ht="15.75" customHeight="1">
      <c r="B31" s="4" t="s">
        <v>31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2:8" s="2" customFormat="1" ht="15.75" customHeight="1">
      <c r="B32" s="4" t="s">
        <v>32</v>
      </c>
      <c r="C32" s="8">
        <v>896187.73</v>
      </c>
      <c r="D32" s="8">
        <v>83749.27</v>
      </c>
      <c r="E32" s="8">
        <v>979937</v>
      </c>
      <c r="F32" s="8">
        <v>0</v>
      </c>
      <c r="G32" s="8">
        <v>735064.2</v>
      </c>
      <c r="H32" s="8">
        <f t="shared" si="0"/>
        <v>244872.80000000005</v>
      </c>
    </row>
    <row r="33" spans="2:8" s="2" customFormat="1" ht="15.75" customHeight="1">
      <c r="B33" s="4" t="s">
        <v>33</v>
      </c>
      <c r="C33" s="8">
        <v>3133259.27</v>
      </c>
      <c r="D33" s="8">
        <v>1439329.73</v>
      </c>
      <c r="E33" s="8">
        <v>4572589</v>
      </c>
      <c r="F33" s="8">
        <v>0</v>
      </c>
      <c r="G33" s="8">
        <v>5095509.8</v>
      </c>
      <c r="H33" s="8">
        <f t="shared" si="0"/>
        <v>-522920.7999999998</v>
      </c>
    </row>
    <row r="34" spans="2:8" s="2" customFormat="1" ht="15.75" customHeight="1">
      <c r="B34" s="4" t="s">
        <v>34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2:8" s="2" customFormat="1" ht="15.75" customHeight="1">
      <c r="B35" s="4" t="s">
        <v>35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f t="shared" si="0"/>
        <v>0</v>
      </c>
    </row>
    <row r="36" spans="1:8" s="2" customFormat="1" ht="15.75" customHeight="1">
      <c r="A36" s="4" t="s">
        <v>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f t="shared" si="0"/>
        <v>0</v>
      </c>
    </row>
    <row r="37" spans="1:8" s="2" customFormat="1" ht="15.75" customHeight="1">
      <c r="A37" s="4" t="s">
        <v>37</v>
      </c>
      <c r="C37" s="8">
        <v>1</v>
      </c>
      <c r="D37" s="8">
        <v>3011774.31</v>
      </c>
      <c r="E37" s="8">
        <v>3011775.31</v>
      </c>
      <c r="F37" s="8">
        <v>0</v>
      </c>
      <c r="G37" s="8">
        <v>0</v>
      </c>
      <c r="H37" s="8">
        <f t="shared" si="0"/>
        <v>3011775.31</v>
      </c>
    </row>
    <row r="38" spans="2:8" s="2" customFormat="1" ht="15.75" customHeight="1">
      <c r="B38" s="4" t="s">
        <v>38</v>
      </c>
      <c r="C38" s="8">
        <v>1</v>
      </c>
      <c r="D38" s="8">
        <v>3011774.31</v>
      </c>
      <c r="E38" s="8">
        <v>3011775.31</v>
      </c>
      <c r="F38" s="8">
        <v>0</v>
      </c>
      <c r="G38" s="8">
        <v>0</v>
      </c>
      <c r="H38" s="8">
        <f t="shared" si="0"/>
        <v>3011775.31</v>
      </c>
    </row>
    <row r="39" spans="1:8" s="2" customFormat="1" ht="15.75" customHeight="1">
      <c r="A39" s="4" t="s">
        <v>39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0"/>
        <v>0</v>
      </c>
    </row>
    <row r="40" spans="2:8" s="2" customFormat="1" ht="15.75" customHeight="1">
      <c r="B40" s="4" t="s">
        <v>40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f t="shared" si="0"/>
        <v>0</v>
      </c>
    </row>
    <row r="41" spans="2:8" s="2" customFormat="1" ht="15.75" customHeight="1">
      <c r="B41" s="4" t="s">
        <v>41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s="10" customFormat="1" ht="15.75" customHeight="1">
      <c r="A42" s="3" t="s">
        <v>42</v>
      </c>
      <c r="C42" s="11">
        <f>+C11+C13+C14+C15+C16+C17+C18+C30+C37</f>
        <v>1200918137.35</v>
      </c>
      <c r="D42" s="11">
        <f>+D11+D13+D14+D15+D16+D17+D18+D30+D37</f>
        <v>382980834.62</v>
      </c>
      <c r="E42" s="11">
        <f>+E11+E13+E14+E15+E16+E17+E18+E30+E37</f>
        <v>1583898971.97</v>
      </c>
      <c r="F42" s="11">
        <v>0</v>
      </c>
      <c r="G42" s="11">
        <f>+G11+G13+G14+G15+G16+G17+G18+G30+G37</f>
        <v>1347088957.01</v>
      </c>
      <c r="H42" s="11">
        <f>+H11+H13+H14+H15+H16+H17+H18+H30+H37</f>
        <v>236810014.96</v>
      </c>
    </row>
    <row r="43" spans="3:8" s="10" customFormat="1" ht="12">
      <c r="C43" s="12"/>
      <c r="D43" s="12"/>
      <c r="E43" s="12"/>
      <c r="F43" s="12"/>
      <c r="G43" s="12"/>
      <c r="H43" s="12"/>
    </row>
    <row r="44" spans="1:8" s="10" customFormat="1" ht="12">
      <c r="A44" s="3" t="s">
        <v>43</v>
      </c>
      <c r="C44" s="12"/>
      <c r="D44" s="12"/>
      <c r="E44" s="12"/>
      <c r="F44" s="12"/>
      <c r="G44" s="12"/>
      <c r="H44" s="12"/>
    </row>
    <row r="45" spans="3:8" s="2" customFormat="1" ht="12">
      <c r="C45" s="9"/>
      <c r="D45" s="9"/>
      <c r="E45" s="9"/>
      <c r="F45" s="9"/>
      <c r="G45" s="9"/>
      <c r="H45" s="9"/>
    </row>
    <row r="46" spans="1:8" s="2" customFormat="1" ht="12">
      <c r="A46" s="4" t="s">
        <v>44</v>
      </c>
      <c r="C46" s="8">
        <f>+C49+C50</f>
        <v>362548903.13</v>
      </c>
      <c r="D46" s="8">
        <v>203506352.81</v>
      </c>
      <c r="E46" s="8">
        <v>566055255.94</v>
      </c>
      <c r="F46" s="8">
        <v>0</v>
      </c>
      <c r="G46" s="8">
        <v>340189821.36</v>
      </c>
      <c r="H46" s="8">
        <f>+E46-G46</f>
        <v>225865434.58000004</v>
      </c>
    </row>
    <row r="47" spans="2:8" s="2" customFormat="1" ht="24">
      <c r="B47" s="13" t="s">
        <v>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f>+E47-G47</f>
        <v>0</v>
      </c>
    </row>
    <row r="48" spans="2:8" s="2" customFormat="1" ht="12">
      <c r="B48" s="13" t="s">
        <v>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f>+E48-G48</f>
        <v>0</v>
      </c>
    </row>
    <row r="49" spans="2:8" s="2" customFormat="1" ht="24">
      <c r="B49" s="13" t="s">
        <v>47</v>
      </c>
      <c r="C49" s="8">
        <v>156376428.95</v>
      </c>
      <c r="D49" s="8">
        <v>159757116.22</v>
      </c>
      <c r="E49" s="8">
        <v>316133545.17</v>
      </c>
      <c r="F49" s="8">
        <v>0</v>
      </c>
      <c r="G49" s="8">
        <v>158319006.3</v>
      </c>
      <c r="H49" s="8">
        <f>+E49-G49</f>
        <v>157814538.87</v>
      </c>
    </row>
    <row r="50" spans="2:8" s="2" customFormat="1" ht="36">
      <c r="B50" s="13" t="s">
        <v>48</v>
      </c>
      <c r="C50" s="8">
        <v>206172474.18</v>
      </c>
      <c r="D50" s="8">
        <v>43749236.59</v>
      </c>
      <c r="E50" s="8">
        <v>249921710.77</v>
      </c>
      <c r="F50" s="8">
        <v>0</v>
      </c>
      <c r="G50" s="8">
        <v>181870815.06</v>
      </c>
      <c r="H50" s="8">
        <f>+E50-G50</f>
        <v>68050895.71000001</v>
      </c>
    </row>
    <row r="51" spans="2:8" s="2" customFormat="1" ht="18.75" customHeight="1">
      <c r="B51" s="13" t="s">
        <v>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2:8" s="2" customFormat="1" ht="26.25" customHeight="1">
      <c r="B52" s="13" t="s">
        <v>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2:8" s="2" customFormat="1" ht="24">
      <c r="B53" s="13" t="s">
        <v>51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2:8" s="2" customFormat="1" ht="24">
      <c r="B54" s="13" t="s">
        <v>52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10" s="2" customFormat="1" ht="15.75" customHeight="1">
      <c r="A55" s="4" t="s">
        <v>53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9"/>
      <c r="J55" s="9"/>
    </row>
    <row r="56" spans="2:8" s="2" customFormat="1" ht="15" customHeight="1">
      <c r="B56" s="4" t="s">
        <v>54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2:8" s="2" customFormat="1" ht="15" customHeight="1">
      <c r="B57" s="4" t="s">
        <v>55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2:8" s="2" customFormat="1" ht="15" customHeight="1">
      <c r="B58" s="4" t="s">
        <v>56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2:8" s="2" customFormat="1" ht="15" customHeight="1">
      <c r="B59" s="4" t="s">
        <v>57</v>
      </c>
      <c r="C59" s="8">
        <v>1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</row>
    <row r="60" spans="1:8" s="2" customFormat="1" ht="18" customHeight="1">
      <c r="A60" s="4" t="s">
        <v>58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2:8" s="2" customFormat="1" ht="24">
      <c r="B61" s="13" t="s">
        <v>59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2:8" s="2" customFormat="1" ht="15.75" customHeight="1">
      <c r="B62" s="4" t="s">
        <v>60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s="2" customFormat="1" ht="36" customHeight="1">
      <c r="A63" s="16" t="s">
        <v>61</v>
      </c>
      <c r="B63" s="17"/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s="2" customFormat="1" ht="15" customHeight="1">
      <c r="A64" s="4" t="s">
        <v>62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3:8" s="2" customFormat="1" ht="12">
      <c r="C65" s="9"/>
      <c r="D65" s="9"/>
      <c r="E65" s="9"/>
      <c r="F65" s="9"/>
      <c r="G65" s="9"/>
      <c r="H65" s="9"/>
    </row>
    <row r="66" spans="1:8" s="10" customFormat="1" ht="12">
      <c r="A66" s="3" t="s">
        <v>63</v>
      </c>
      <c r="C66" s="11">
        <f>+C46</f>
        <v>362548903.13</v>
      </c>
      <c r="D66" s="11">
        <f>+D46+D55+D68</f>
        <v>203506352.81</v>
      </c>
      <c r="E66" s="11">
        <f>+E46+E55</f>
        <v>566055255.94</v>
      </c>
      <c r="F66" s="11">
        <v>0</v>
      </c>
      <c r="G66" s="11">
        <f>+G46+G55</f>
        <v>340189821.36</v>
      </c>
      <c r="H66" s="11">
        <f>+H46+H55</f>
        <v>225865434.58000004</v>
      </c>
    </row>
    <row r="67" spans="3:8" s="10" customFormat="1" ht="12">
      <c r="C67" s="12"/>
      <c r="D67" s="12"/>
      <c r="E67" s="12"/>
      <c r="F67" s="12"/>
      <c r="G67" s="12"/>
      <c r="H67" s="12"/>
    </row>
    <row r="68" spans="1:8" s="10" customFormat="1" ht="12">
      <c r="A68" s="3" t="s">
        <v>64</v>
      </c>
      <c r="C68" s="11">
        <v>1</v>
      </c>
      <c r="D68" s="11">
        <v>0</v>
      </c>
      <c r="E68" s="11">
        <v>1</v>
      </c>
      <c r="F68" s="11">
        <v>0</v>
      </c>
      <c r="G68" s="11">
        <v>0</v>
      </c>
      <c r="H68" s="11">
        <v>1</v>
      </c>
    </row>
    <row r="69" spans="2:8" s="2" customFormat="1" ht="13.5" customHeight="1">
      <c r="B69" s="4" t="s">
        <v>65</v>
      </c>
      <c r="C69" s="8">
        <v>1</v>
      </c>
      <c r="D69" s="8">
        <v>0</v>
      </c>
      <c r="E69" s="8">
        <v>1</v>
      </c>
      <c r="F69" s="8">
        <v>0</v>
      </c>
      <c r="G69" s="8">
        <v>0</v>
      </c>
      <c r="H69" s="8">
        <v>1</v>
      </c>
    </row>
    <row r="70" spans="3:8" s="2" customFormat="1" ht="12">
      <c r="C70" s="9"/>
      <c r="D70" s="9"/>
      <c r="E70" s="9"/>
      <c r="F70" s="9"/>
      <c r="G70" s="9"/>
      <c r="H70" s="9"/>
    </row>
    <row r="71" spans="1:8" s="10" customFormat="1" ht="12">
      <c r="A71" s="5" t="s">
        <v>66</v>
      </c>
      <c r="C71" s="11">
        <f>+C42+C66+C68</f>
        <v>1563467041.48</v>
      </c>
      <c r="D71" s="11">
        <f>+D42+D66+D68</f>
        <v>586487187.4300001</v>
      </c>
      <c r="E71" s="11">
        <f>+E42+E66+E68</f>
        <v>2149954228.91</v>
      </c>
      <c r="F71" s="11">
        <v>0</v>
      </c>
      <c r="G71" s="11">
        <f>+G42+G66</f>
        <v>1687278778.37</v>
      </c>
      <c r="H71" s="11">
        <f>+H42+H66+H68</f>
        <v>462675450.5400001</v>
      </c>
    </row>
    <row r="72" spans="3:8" s="2" customFormat="1" ht="12">
      <c r="C72" s="9"/>
      <c r="D72" s="9"/>
      <c r="E72" s="9"/>
      <c r="F72" s="9"/>
      <c r="G72" s="9"/>
      <c r="H72" s="9"/>
    </row>
    <row r="73" spans="3:8" s="2" customFormat="1" ht="12">
      <c r="C73" s="9"/>
      <c r="D73" s="9"/>
      <c r="E73" s="9"/>
      <c r="G73" s="9"/>
      <c r="H73" s="9"/>
    </row>
    <row r="74" s="2" customFormat="1" ht="12">
      <c r="G74" s="9"/>
    </row>
    <row r="75" spans="3:8" s="2" customFormat="1" ht="12">
      <c r="C75" s="9"/>
      <c r="D75" s="9"/>
      <c r="E75" s="9"/>
      <c r="G75" s="9"/>
      <c r="H75" s="9"/>
    </row>
    <row r="76" s="2" customFormat="1" ht="12"/>
  </sheetData>
  <sheetProtection/>
  <mergeCells count="7">
    <mergeCell ref="A63:B63"/>
    <mergeCell ref="A1:H1"/>
    <mergeCell ref="A3:H3"/>
    <mergeCell ref="A4:H4"/>
    <mergeCell ref="A5:H5"/>
    <mergeCell ref="C7:H7"/>
    <mergeCell ref="A7:B8"/>
  </mergeCells>
  <printOptions/>
  <pageMargins left="0.7480314960629921" right="0.7480314960629921" top="0.984251968503937" bottom="0.984251968503937" header="0" footer="0.64"/>
  <pageSetup blackAndWhite="1" errors="NA" horizontalDpi="600" verticalDpi="600" orientation="portrait" scale="68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2022-01-06T17:13:31Z</cp:lastPrinted>
  <dcterms:created xsi:type="dcterms:W3CDTF">2022-01-03T17:47:12Z</dcterms:created>
  <dcterms:modified xsi:type="dcterms:W3CDTF">2023-10-16T20:32:05Z</dcterms:modified>
  <cp:category/>
  <cp:version/>
  <cp:contentType/>
  <cp:contentStatus/>
</cp:coreProperties>
</file>