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930" activeTab="0"/>
  </bookViews>
  <sheets>
    <sheet name="Sheet1" sheetId="1" r:id="rId1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<sst xmlns="http://schemas.openxmlformats.org/spreadsheetml/2006/main" count="82" uniqueCount="50">
  <si>
    <t>MUNICIPIO DE OAXACA DE JUAREZ</t>
  </si>
  <si>
    <t>Estado Analítico del Ejercicio del Presupuesto de Egresos Detallado - LDF</t>
  </si>
  <si>
    <t xml:space="preserve"> Clasificación Funcional (Finalidad y Función)</t>
  </si>
  <si>
    <t>(PESOS)</t>
  </si>
  <si>
    <t>Egresos</t>
  </si>
  <si>
    <t>Concepto (c)</t>
  </si>
  <si>
    <t>Aprobado(d)</t>
  </si>
  <si>
    <t>Ampliaciones / (Reducciones)</t>
  </si>
  <si>
    <t>Modificado</t>
  </si>
  <si>
    <t>Devengado</t>
  </si>
  <si>
    <t>Pagado</t>
  </si>
  <si>
    <t>Subejercicio(e)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</si>
  <si>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</si>
  <si>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</si>
  <si>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</si>
  <si>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</si>
  <si>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</si>
  <si>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</si>
  <si>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</si>
  <si>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</si>
  <si>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</si>
  <si>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</si>
  <si>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</si>
  <si>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</si>
  <si>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</si>
  <si>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</si>
  <si>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</si>
  <si>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</si>
  <si>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</si>
  <si>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</si>
  <si>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</si>
  <si>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</si>
  <si>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</si>
  <si>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</si>
  <si>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</si>
  <si>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</si>
  <si>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</si>
  <si>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</si>
  <si>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</si>
  <si>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</si>
  <si>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</si>
  <si>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</si>
  <si>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</si>
  <si>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</si>
  <si>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</si>
  <si>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</si>
  <si>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Gasto Etiquetado</t>
  </si>
  <si>
    <t>Total Gasto Etiquetado</t>
  </si>
  <si>
    <t xml:space="preserve">Total de Egresos </t>
  </si>
  <si>
    <t>Del 1o. de enero al 30 de junio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</si>
</sst>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</numFmts>
  <fonts count="44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Fill="1" applyBorder="1" applyAlignment="1" applyProtection="1">
      <alignment/>
      <protection/>
    </xf>
    <xf numFmtId="0" fontId="4" fillId="0" borderId="0" xfId="52" applyFont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43" fillId="0" borderId="0" xfId="52" applyNumberFormat="1" applyFont="1" applyFill="1" applyAlignment="1">
      <alignment horizontal="right" vertical="top" wrapText="1"/>
      <protection/>
    </xf>
    <xf numFmtId="4" fontId="22" fillId="0" borderId="0" xfId="52" applyNumberFormat="1" applyFont="1" applyAlignment="1">
      <alignment horizontal="right" vertical="top" wrapText="1"/>
      <protection/>
    </xf>
    <xf numFmtId="4" fontId="22" fillId="0" borderId="0" xfId="52" applyNumberFormat="1" applyFont="1" applyFill="1" applyAlignment="1">
      <alignment horizontal="right" vertical="top" wrapText="1"/>
      <protection/>
    </xf>
    <xf numFmtId="4" fontId="22" fillId="0" borderId="0" xfId="0" applyNumberFormat="1" applyFont="1" applyFill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100</xdr:row>
      <xdr:rowOff>9525</xdr:rowOff>
    </xdr:from>
    <xdr:to>
      <xdr:col>7</xdr:col>
      <xdr:colOff>723900</xdr:colOff>
      <xdr:row>121</xdr:row>
      <xdr:rowOff>38100</xdr:rowOff>
    </xdr:to>
    <xdr:grpSp>
      <xdr:nvGrpSpPr>
        <xdr:cNvPr id="1" name="3 Grupo"/>
        <xdr:cNvGrpSpPr>
          <a:grpSpLocks/>
        </xdr:cNvGrpSpPr>
      </xdr:nvGrpSpPr>
      <xdr:grpSpPr>
        <a:xfrm>
          <a:off x="171450" y="16182975"/>
          <a:ext cx="8848725" cy="3429000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40571"/>
            <a:ext cx="2534745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0340" y="8028439"/>
            <a:ext cx="2226378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1537" y="6915150"/>
            <a:ext cx="2087532" cy="84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6147" y="9512532"/>
            <a:ext cx="2471780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3538" y="9531863"/>
            <a:ext cx="2751087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5</xdr:col>
      <xdr:colOff>552450</xdr:colOff>
      <xdr:row>1</xdr:row>
      <xdr:rowOff>0</xdr:rowOff>
    </xdr:from>
    <xdr:to>
      <xdr:col>7</xdr:col>
      <xdr:colOff>809625</xdr:colOff>
      <xdr:row>6</xdr:row>
      <xdr:rowOff>142875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61925"/>
          <a:ext cx="2314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1104900</xdr:colOff>
      <xdr:row>7</xdr:row>
      <xdr:rowOff>95250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57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G63" sqref="G63"/>
    </sheetView>
  </sheetViews>
  <sheetFormatPr defaultColWidth="11.421875" defaultRowHeight="12.75"/>
  <cols>
    <col min="1" max="1" width="2.57421875" style="1" customWidth="1"/>
    <col min="2" max="2" width="46.28125" style="1" customWidth="1"/>
    <col min="3" max="3" width="15.28125" style="1" bestFit="1" customWidth="1"/>
    <col min="4" max="4" width="14.00390625" style="1" bestFit="1" customWidth="1"/>
    <col min="5" max="7" width="15.421875" style="1" bestFit="1" customWidth="1"/>
    <col min="8" max="8" width="13.28125" style="1" bestFit="1" customWidth="1"/>
    <col min="9" max="9" width="11.8515625" style="1" bestFit="1" customWidth="1"/>
    <col min="10" max="16384" width="11.421875" style="1" customWidth="1"/>
  </cols>
  <sheetData>
    <row r="1" spans="1:8" ht="12.75">
      <c r="A1" s="15" t="s">
        <v>0</v>
      </c>
      <c r="B1" s="15"/>
      <c r="C1" s="15"/>
      <c r="D1" s="15"/>
      <c r="E1" s="15"/>
      <c r="F1" s="15"/>
      <c r="G1" s="15"/>
      <c r="H1" s="15"/>
    </row>
    <row r="2" ht="12.75"/>
    <row r="3" spans="1:8" ht="12.75">
      <c r="A3" s="15" t="s">
        <v>1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2</v>
      </c>
      <c r="B4" s="15"/>
      <c r="C4" s="15"/>
      <c r="D4" s="15"/>
      <c r="E4" s="15"/>
      <c r="F4" s="15"/>
      <c r="G4" s="15"/>
      <c r="H4" s="15"/>
    </row>
    <row r="5" spans="1:8" ht="12.75">
      <c r="A5" s="14"/>
      <c r="B5" s="14"/>
      <c r="C5" s="14"/>
      <c r="D5" s="14"/>
      <c r="E5" s="14"/>
      <c r="F5" s="14"/>
      <c r="G5" s="14"/>
      <c r="H5" s="14"/>
    </row>
    <row r="6" spans="1:8" ht="12.75">
      <c r="A6" s="15" t="s">
        <v>49</v>
      </c>
      <c r="B6" s="15"/>
      <c r="C6" s="15"/>
      <c r="D6" s="15"/>
      <c r="E6" s="15"/>
      <c r="F6" s="15"/>
      <c r="G6" s="15"/>
      <c r="H6" s="15"/>
    </row>
    <row r="7" ht="12.75"/>
    <row r="8" spans="1:8" ht="12.75">
      <c r="A8" s="16" t="s">
        <v>3</v>
      </c>
      <c r="B8" s="16"/>
      <c r="C8" s="16"/>
      <c r="D8" s="16"/>
      <c r="E8" s="16"/>
      <c r="F8" s="16"/>
      <c r="G8" s="16"/>
      <c r="H8" s="16"/>
    </row>
    <row r="10" spans="1:8" s="2" customFormat="1" ht="12.75" customHeight="1">
      <c r="A10" s="18" t="s">
        <v>5</v>
      </c>
      <c r="B10" s="18"/>
      <c r="C10" s="17" t="s">
        <v>4</v>
      </c>
      <c r="D10" s="17"/>
      <c r="E10" s="17"/>
      <c r="F10" s="17"/>
      <c r="G10" s="17"/>
      <c r="H10" s="17"/>
    </row>
    <row r="11" spans="1:8" s="6" customFormat="1" ht="24" customHeight="1">
      <c r="A11" s="19"/>
      <c r="B11" s="19"/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</row>
    <row r="12" s="2" customFormat="1" ht="12"/>
    <row r="13" spans="1:8" s="2" customFormat="1" ht="12">
      <c r="A13" s="3" t="s">
        <v>12</v>
      </c>
      <c r="C13" s="11">
        <v>1200918137.35</v>
      </c>
      <c r="D13" s="11">
        <f>+D15+D24+D32+D42</f>
        <v>314790473.65</v>
      </c>
      <c r="E13" s="11">
        <f>+E15+E24+E32+E42</f>
        <v>1515708611</v>
      </c>
      <c r="F13" s="11">
        <f>+F15+F24+F32+F42</f>
        <v>819550874.29</v>
      </c>
      <c r="G13" s="11">
        <f>+G15+G24+G32+G42</f>
        <v>795257192.5899999</v>
      </c>
      <c r="H13" s="11">
        <f>+H15+H24+H32+H42</f>
        <v>696157736.71</v>
      </c>
    </row>
    <row r="14" spans="3:8" s="2" customFormat="1" ht="12">
      <c r="C14" s="8"/>
      <c r="D14" s="8"/>
      <c r="E14" s="8"/>
      <c r="F14" s="8"/>
      <c r="G14" s="8"/>
      <c r="H14" s="8"/>
    </row>
    <row r="15" spans="1:9" s="10" customFormat="1" ht="12">
      <c r="A15" s="3" t="s">
        <v>13</v>
      </c>
      <c r="C15" s="11">
        <v>333309130.22</v>
      </c>
      <c r="D15" s="20">
        <v>75251527.27</v>
      </c>
      <c r="E15" s="11">
        <f>+C15+D15</f>
        <v>408560657.49</v>
      </c>
      <c r="F15" s="11">
        <f>+F17+F18+F20+F22+F23</f>
        <v>176901467.92999998</v>
      </c>
      <c r="G15" s="11">
        <f>+G17+G18+G20+G22+G23</f>
        <v>168305356.44999996</v>
      </c>
      <c r="H15" s="11">
        <f>+H17+H18+H20+H22+H23</f>
        <v>231659189.56</v>
      </c>
      <c r="I15" s="12"/>
    </row>
    <row r="16" spans="2:8" s="2" customFormat="1" ht="12">
      <c r="B16" s="5" t="s">
        <v>14</v>
      </c>
      <c r="C16" s="8"/>
      <c r="D16" s="8"/>
      <c r="E16" s="8"/>
      <c r="F16" s="8"/>
      <c r="G16" s="8"/>
      <c r="H16" s="8"/>
    </row>
    <row r="17" spans="2:8" s="2" customFormat="1" ht="12">
      <c r="B17" s="5" t="s">
        <v>15</v>
      </c>
      <c r="C17" s="8">
        <v>24910401.65</v>
      </c>
      <c r="D17" s="22">
        <v>189017.67</v>
      </c>
      <c r="E17" s="23">
        <f>+C17+D17</f>
        <v>25099419.32</v>
      </c>
      <c r="F17" s="22">
        <v>18022474.88</v>
      </c>
      <c r="G17" s="22">
        <v>17889947.24</v>
      </c>
      <c r="H17" s="22">
        <v>7076944.44</v>
      </c>
    </row>
    <row r="18" spans="2:8" s="2" customFormat="1" ht="12">
      <c r="B18" s="5" t="s">
        <v>16</v>
      </c>
      <c r="C18" s="8">
        <v>121926781.87</v>
      </c>
      <c r="D18" s="22">
        <v>21373449.78</v>
      </c>
      <c r="E18" s="23">
        <f>+C18+D18</f>
        <v>143300231.65</v>
      </c>
      <c r="F18" s="22">
        <v>62604408.75</v>
      </c>
      <c r="G18" s="22">
        <v>62159972.94</v>
      </c>
      <c r="H18" s="22">
        <v>80695822.9</v>
      </c>
    </row>
    <row r="19" spans="2:8" s="2" customFormat="1" ht="12">
      <c r="B19" s="5" t="s">
        <v>17</v>
      </c>
      <c r="C19" s="8"/>
      <c r="D19" s="23"/>
      <c r="E19" s="23"/>
      <c r="F19" s="23"/>
      <c r="G19" s="23"/>
      <c r="H19" s="23"/>
    </row>
    <row r="20" spans="2:8" s="2" customFormat="1" ht="12">
      <c r="B20" s="5" t="s">
        <v>18</v>
      </c>
      <c r="C20" s="8">
        <v>79038969.11</v>
      </c>
      <c r="D20" s="22">
        <v>84116544.98</v>
      </c>
      <c r="E20" s="23">
        <f>+C20+D20</f>
        <v>163155514.09</v>
      </c>
      <c r="F20" s="22">
        <v>48083300.78</v>
      </c>
      <c r="G20" s="22">
        <v>47997961.93</v>
      </c>
      <c r="H20" s="22">
        <v>115072213.31</v>
      </c>
    </row>
    <row r="21" spans="2:8" s="2" customFormat="1" ht="12">
      <c r="B21" s="5" t="s">
        <v>19</v>
      </c>
      <c r="C21" s="8"/>
      <c r="D21" s="23"/>
      <c r="E21" s="23"/>
      <c r="F21" s="23"/>
      <c r="G21" s="23"/>
      <c r="H21" s="23"/>
    </row>
    <row r="22" spans="2:8" s="2" customFormat="1" ht="12">
      <c r="B22" s="5" t="s">
        <v>20</v>
      </c>
      <c r="C22" s="8">
        <v>96068978.2</v>
      </c>
      <c r="D22" s="22">
        <v>-29696455.54</v>
      </c>
      <c r="E22" s="23">
        <f>+C22+D22</f>
        <v>66372522.660000004</v>
      </c>
      <c r="F22" s="22">
        <v>42425666.04</v>
      </c>
      <c r="G22" s="22">
        <v>34500608.92</v>
      </c>
      <c r="H22" s="22">
        <v>23946856.62</v>
      </c>
    </row>
    <row r="23" spans="2:8" s="2" customFormat="1" ht="12">
      <c r="B23" s="5" t="s">
        <v>21</v>
      </c>
      <c r="C23" s="8">
        <v>11363999.39</v>
      </c>
      <c r="D23" s="22">
        <v>-731029.62</v>
      </c>
      <c r="E23" s="23">
        <f>+C23+D23</f>
        <v>10632969.770000001</v>
      </c>
      <c r="F23" s="22">
        <v>5765617.48</v>
      </c>
      <c r="G23" s="22">
        <v>5756865.42</v>
      </c>
      <c r="H23" s="22">
        <v>4867352.29</v>
      </c>
    </row>
    <row r="24" spans="1:9" s="10" customFormat="1" ht="12">
      <c r="A24" s="3" t="s">
        <v>22</v>
      </c>
      <c r="C24" s="11">
        <v>651853294.88</v>
      </c>
      <c r="D24" s="11">
        <f>+D25+D26+D27+D28+D29+D30++D31</f>
        <v>162888884.42999998</v>
      </c>
      <c r="E24" s="11">
        <f>+C24+D24</f>
        <v>814742179.31</v>
      </c>
      <c r="F24" s="11">
        <f>+F25+F26+F27+F28+F29+F30++F31</f>
        <v>489899164.01</v>
      </c>
      <c r="G24" s="11">
        <f>+G25+G26+G27+G28+G29+G30++G31</f>
        <v>476170171.28</v>
      </c>
      <c r="H24" s="11">
        <f>+H25+H26+H27+H28+H29+H30++H31</f>
        <v>324843015.3</v>
      </c>
      <c r="I24" s="12"/>
    </row>
    <row r="25" spans="2:8" s="2" customFormat="1" ht="12">
      <c r="B25" s="5" t="s">
        <v>23</v>
      </c>
      <c r="C25" s="8">
        <v>8217218.25</v>
      </c>
      <c r="D25" s="22">
        <v>2014995.25</v>
      </c>
      <c r="E25" s="23">
        <f aca="true" t="shared" si="0" ref="E25:E33">+C25+D25</f>
        <v>10232213.5</v>
      </c>
      <c r="F25" s="22">
        <v>4419487.74</v>
      </c>
      <c r="G25" s="22">
        <v>4322156.4</v>
      </c>
      <c r="H25" s="22">
        <v>5812725.76</v>
      </c>
    </row>
    <row r="26" spans="2:8" s="2" customFormat="1" ht="12">
      <c r="B26" s="5" t="s">
        <v>24</v>
      </c>
      <c r="C26" s="8">
        <v>547144686.19</v>
      </c>
      <c r="D26" s="22">
        <v>145713874.26</v>
      </c>
      <c r="E26" s="23">
        <f t="shared" si="0"/>
        <v>692858560.45</v>
      </c>
      <c r="F26" s="22">
        <v>421526675.69</v>
      </c>
      <c r="G26" s="22">
        <v>411764567.95</v>
      </c>
      <c r="H26" s="22">
        <v>271331884.76</v>
      </c>
    </row>
    <row r="27" spans="2:8" s="2" customFormat="1" ht="12">
      <c r="B27" s="5" t="s">
        <v>25</v>
      </c>
      <c r="C27" s="8">
        <v>276900</v>
      </c>
      <c r="D27" s="22">
        <v>137402.03</v>
      </c>
      <c r="E27" s="23">
        <f t="shared" si="0"/>
        <v>414302.03</v>
      </c>
      <c r="F27" s="22">
        <v>293067.49</v>
      </c>
      <c r="G27" s="22">
        <v>248695.49</v>
      </c>
      <c r="H27" s="22">
        <v>121234.54</v>
      </c>
    </row>
    <row r="28" spans="2:8" s="2" customFormat="1" ht="12">
      <c r="B28" s="5" t="s">
        <v>26</v>
      </c>
      <c r="C28" s="8">
        <v>9352325.23</v>
      </c>
      <c r="D28" s="22">
        <v>423809.37</v>
      </c>
      <c r="E28" s="23">
        <f t="shared" si="0"/>
        <v>9776134.6</v>
      </c>
      <c r="F28" s="22">
        <v>4983656.95</v>
      </c>
      <c r="G28" s="22">
        <v>4954020.13</v>
      </c>
      <c r="H28" s="22">
        <v>4792477.65</v>
      </c>
    </row>
    <row r="29" spans="2:8" s="2" customFormat="1" ht="12">
      <c r="B29" s="5" t="s">
        <v>27</v>
      </c>
      <c r="C29" s="8">
        <v>536710.27</v>
      </c>
      <c r="D29" s="22">
        <v>2128212.79</v>
      </c>
      <c r="E29" s="23">
        <f t="shared" si="0"/>
        <v>2664923.06</v>
      </c>
      <c r="F29" s="22">
        <v>1739136.96</v>
      </c>
      <c r="G29" s="22">
        <v>1732750.32</v>
      </c>
      <c r="H29" s="22">
        <v>925786.1</v>
      </c>
    </row>
    <row r="30" spans="2:9" s="2" customFormat="1" ht="12">
      <c r="B30" s="5" t="s">
        <v>28</v>
      </c>
      <c r="C30" s="8">
        <v>83930416.79</v>
      </c>
      <c r="D30" s="22">
        <v>12730492.6</v>
      </c>
      <c r="E30" s="23">
        <f t="shared" si="0"/>
        <v>96660909.39</v>
      </c>
      <c r="F30" s="22">
        <v>55804872.88</v>
      </c>
      <c r="G30" s="22">
        <v>52017514.69</v>
      </c>
      <c r="H30" s="22">
        <v>40856036.51</v>
      </c>
      <c r="I30" s="13"/>
    </row>
    <row r="31" spans="2:8" s="2" customFormat="1" ht="12">
      <c r="B31" s="5" t="s">
        <v>29</v>
      </c>
      <c r="C31" s="8">
        <v>2395038.15</v>
      </c>
      <c r="D31" s="22">
        <v>-259901.87</v>
      </c>
      <c r="E31" s="23">
        <f t="shared" si="0"/>
        <v>2135136.28</v>
      </c>
      <c r="F31" s="22">
        <v>1132266.3</v>
      </c>
      <c r="G31" s="22">
        <v>1130466.3</v>
      </c>
      <c r="H31" s="22">
        <v>1002869.98</v>
      </c>
    </row>
    <row r="32" spans="1:8" s="10" customFormat="1" ht="12">
      <c r="A32" s="3" t="s">
        <v>30</v>
      </c>
      <c r="C32" s="11">
        <v>215755712.25</v>
      </c>
      <c r="D32" s="11">
        <f>+D33+D39+D40</f>
        <v>68212541.39</v>
      </c>
      <c r="E32" s="11">
        <f>+C32+D32</f>
        <v>283968253.64</v>
      </c>
      <c r="F32" s="11">
        <f>+F33+F39+F40</f>
        <v>144312721.79000002</v>
      </c>
      <c r="G32" s="11">
        <f>+G33+G39+G40</f>
        <v>142344144.3</v>
      </c>
      <c r="H32" s="11">
        <f>+H33+H39+H40</f>
        <v>139655531.85</v>
      </c>
    </row>
    <row r="33" spans="2:8" s="2" customFormat="1" ht="12">
      <c r="B33" s="5" t="s">
        <v>31</v>
      </c>
      <c r="C33" s="8">
        <v>14044324.28</v>
      </c>
      <c r="D33" s="22">
        <v>50770.92</v>
      </c>
      <c r="E33" s="23">
        <f t="shared" si="0"/>
        <v>14095095.2</v>
      </c>
      <c r="F33" s="22">
        <v>7691882.47</v>
      </c>
      <c r="G33" s="22">
        <v>7657551.15</v>
      </c>
      <c r="H33" s="22">
        <v>6403212.73</v>
      </c>
    </row>
    <row r="34" spans="2:8" s="2" customFormat="1" ht="12">
      <c r="B34" s="5" t="s">
        <v>32</v>
      </c>
      <c r="C34" s="8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2:8" s="2" customFormat="1" ht="12">
      <c r="B35" s="5" t="s">
        <v>33</v>
      </c>
      <c r="C35" s="8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</row>
    <row r="36" spans="2:8" s="2" customFormat="1" ht="12">
      <c r="B36" s="5" t="s">
        <v>34</v>
      </c>
      <c r="C36" s="8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</row>
    <row r="37" spans="2:8" s="2" customFormat="1" ht="12">
      <c r="B37" s="5" t="s">
        <v>35</v>
      </c>
      <c r="C37" s="8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</row>
    <row r="38" spans="2:8" s="2" customFormat="1" ht="12">
      <c r="B38" s="5" t="s">
        <v>36</v>
      </c>
      <c r="C38" s="8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</row>
    <row r="39" spans="2:8" s="2" customFormat="1" ht="12">
      <c r="B39" s="5" t="s">
        <v>37</v>
      </c>
      <c r="C39" s="8">
        <v>8252615.48</v>
      </c>
      <c r="D39" s="22">
        <v>1866152.34</v>
      </c>
      <c r="E39" s="23">
        <f>+C39+D39</f>
        <v>10118767.82</v>
      </c>
      <c r="F39" s="22">
        <v>5122601.17</v>
      </c>
      <c r="G39" s="22">
        <v>5110712.23</v>
      </c>
      <c r="H39" s="22">
        <v>4996166.65</v>
      </c>
    </row>
    <row r="40" spans="2:8" s="2" customFormat="1" ht="12">
      <c r="B40" s="5" t="s">
        <v>38</v>
      </c>
      <c r="C40" s="8">
        <v>193458772.49</v>
      </c>
      <c r="D40" s="22">
        <v>66295618.13</v>
      </c>
      <c r="E40" s="23">
        <f>+C40+D40</f>
        <v>259754390.62</v>
      </c>
      <c r="F40" s="22">
        <v>131498238.15</v>
      </c>
      <c r="G40" s="22">
        <v>129575880.92</v>
      </c>
      <c r="H40" s="22">
        <v>128256152.47</v>
      </c>
    </row>
    <row r="41" spans="2:8" s="2" customFormat="1" ht="12">
      <c r="B41" s="5" t="s">
        <v>39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s="10" customFormat="1" ht="12">
      <c r="A42" s="3" t="s">
        <v>40</v>
      </c>
      <c r="C42" s="11">
        <v>0</v>
      </c>
      <c r="D42" s="11">
        <f>+D46</f>
        <v>8437520.56</v>
      </c>
      <c r="E42" s="11">
        <f>+C42+D42</f>
        <v>8437520.56</v>
      </c>
      <c r="F42" s="11">
        <f>+F46</f>
        <v>8437520.56</v>
      </c>
      <c r="G42" s="11">
        <f>+G46</f>
        <v>8437520.56</v>
      </c>
      <c r="H42" s="11">
        <f>+H46</f>
        <v>0</v>
      </c>
    </row>
    <row r="43" spans="2:8" s="2" customFormat="1" ht="24">
      <c r="B43" s="5" t="s">
        <v>41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2:8" s="2" customFormat="1" ht="24">
      <c r="B44" s="5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2:8" s="2" customFormat="1" ht="12">
      <c r="B45" s="5" t="s">
        <v>43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2:8" s="2" customFormat="1" ht="12">
      <c r="B46" s="5" t="s">
        <v>44</v>
      </c>
      <c r="C46" s="8">
        <v>0</v>
      </c>
      <c r="D46" s="22">
        <v>8437520.56</v>
      </c>
      <c r="E46" s="22">
        <v>8437520.56</v>
      </c>
      <c r="F46" s="22">
        <v>8437520.56</v>
      </c>
      <c r="G46" s="22">
        <v>8437520.56</v>
      </c>
      <c r="H46" s="8">
        <f>+E46-F46</f>
        <v>0</v>
      </c>
    </row>
    <row r="47" spans="3:8" s="2" customFormat="1" ht="12">
      <c r="C47" s="9"/>
      <c r="D47" s="9"/>
      <c r="E47" s="9"/>
      <c r="F47" s="9"/>
      <c r="G47" s="9"/>
      <c r="H47" s="9"/>
    </row>
    <row r="48" spans="1:9" s="10" customFormat="1" ht="12">
      <c r="A48" s="4" t="s">
        <v>45</v>
      </c>
      <c r="C48" s="11">
        <f>+C15+C24+C32</f>
        <v>1200918137.35</v>
      </c>
      <c r="D48" s="11">
        <f>+D15+D24+D32+D42</f>
        <v>314790473.65</v>
      </c>
      <c r="E48" s="11">
        <f>+E15+E24+E32+E42</f>
        <v>1515708611</v>
      </c>
      <c r="F48" s="11">
        <f>+F15+F24+F32+F42</f>
        <v>819550874.29</v>
      </c>
      <c r="G48" s="11">
        <f>+G15+G24+G32+G42</f>
        <v>795257192.5899999</v>
      </c>
      <c r="H48" s="11">
        <f>+H15+H24+H32+H42</f>
        <v>696157736.71</v>
      </c>
      <c r="I48" s="12"/>
    </row>
    <row r="49" spans="3:8" s="10" customFormat="1" ht="12">
      <c r="C49" s="11"/>
      <c r="D49" s="11"/>
      <c r="E49" s="11"/>
      <c r="F49" s="11"/>
      <c r="G49" s="11"/>
      <c r="H49" s="11"/>
    </row>
    <row r="50" spans="1:8" s="10" customFormat="1" ht="12">
      <c r="A50" s="3" t="s">
        <v>46</v>
      </c>
      <c r="C50" s="11">
        <f>+C52+C61</f>
        <v>362548904.13</v>
      </c>
      <c r="D50" s="11">
        <f>+D52+D61</f>
        <v>210630023.42000002</v>
      </c>
      <c r="E50" s="11">
        <f>+C50+D50</f>
        <v>573178927.55</v>
      </c>
      <c r="F50" s="11">
        <f>+F52+F61</f>
        <v>242899246.16</v>
      </c>
      <c r="G50" s="11">
        <f>+G52+G61</f>
        <v>242899246.16</v>
      </c>
      <c r="H50" s="11">
        <f>+H52+H61</f>
        <v>330279681.39</v>
      </c>
    </row>
    <row r="51" spans="3:8" s="10" customFormat="1" ht="12">
      <c r="C51" s="12"/>
      <c r="D51" s="12"/>
      <c r="E51" s="12"/>
      <c r="F51" s="12"/>
      <c r="G51" s="12"/>
      <c r="H51" s="12"/>
    </row>
    <row r="52" spans="1:9" s="10" customFormat="1" ht="12">
      <c r="A52" s="3" t="s">
        <v>13</v>
      </c>
      <c r="C52" s="11">
        <v>206172475.18</v>
      </c>
      <c r="D52" s="11">
        <f>+D55+D57+D59+D60</f>
        <v>53986443.14</v>
      </c>
      <c r="E52" s="11">
        <f>+C52+D52</f>
        <v>260158918.32</v>
      </c>
      <c r="F52" s="11">
        <f>+F55+F57+F59+F60</f>
        <v>105578495.31</v>
      </c>
      <c r="G52" s="11">
        <f>+G55+G57+G59+G60</f>
        <v>105578495.31</v>
      </c>
      <c r="H52" s="11">
        <f>+H55+H57+H59+H60</f>
        <v>154580423.01</v>
      </c>
      <c r="I52" s="13"/>
    </row>
    <row r="53" spans="2:8" s="2" customFormat="1" ht="12">
      <c r="B53" s="5" t="s">
        <v>14</v>
      </c>
      <c r="C53" s="8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</row>
    <row r="54" spans="2:8" s="2" customFormat="1" ht="12">
      <c r="B54" s="5" t="s">
        <v>15</v>
      </c>
      <c r="C54" s="8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</row>
    <row r="55" spans="2:9" s="2" customFormat="1" ht="12">
      <c r="B55" s="5" t="s">
        <v>16</v>
      </c>
      <c r="C55" s="8">
        <v>0</v>
      </c>
      <c r="D55" s="23">
        <v>836858.15</v>
      </c>
      <c r="E55" s="23">
        <f>+C55+D55</f>
        <v>836858.15</v>
      </c>
      <c r="F55" s="23">
        <v>836858.15</v>
      </c>
      <c r="G55" s="23">
        <v>836858.15</v>
      </c>
      <c r="H55" s="23">
        <f>+E55-G55</f>
        <v>0</v>
      </c>
      <c r="I55" s="8"/>
    </row>
    <row r="56" spans="2:9" s="2" customFormat="1" ht="12">
      <c r="B56" s="5" t="s">
        <v>17</v>
      </c>
      <c r="C56" s="8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8"/>
    </row>
    <row r="57" spans="2:9" s="2" customFormat="1" ht="12">
      <c r="B57" s="5" t="s">
        <v>18</v>
      </c>
      <c r="C57" s="8">
        <v>1</v>
      </c>
      <c r="D57" s="22">
        <v>8867524.29</v>
      </c>
      <c r="E57" s="23">
        <f>+C57+D57</f>
        <v>8867525.29</v>
      </c>
      <c r="F57" s="22">
        <v>8867524.29</v>
      </c>
      <c r="G57" s="22">
        <v>8867524.29</v>
      </c>
      <c r="H57" s="22">
        <v>1</v>
      </c>
      <c r="I57" s="8"/>
    </row>
    <row r="58" spans="2:9" s="2" customFormat="1" ht="12">
      <c r="B58" s="5" t="s">
        <v>19</v>
      </c>
      <c r="C58" s="8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8"/>
    </row>
    <row r="59" spans="2:9" s="2" customFormat="1" ht="12">
      <c r="B59" s="5" t="s">
        <v>20</v>
      </c>
      <c r="C59" s="8">
        <v>206172474.18</v>
      </c>
      <c r="D59" s="22">
        <v>43749236.59</v>
      </c>
      <c r="E59" s="23">
        <f>+C59+D59</f>
        <v>249921710.77</v>
      </c>
      <c r="F59" s="22">
        <v>95366680.18</v>
      </c>
      <c r="G59" s="22">
        <v>95366680.18</v>
      </c>
      <c r="H59" s="22">
        <v>154555030.59</v>
      </c>
      <c r="I59" s="8"/>
    </row>
    <row r="60" spans="2:9" s="2" customFormat="1" ht="12">
      <c r="B60" s="5" t="s">
        <v>21</v>
      </c>
      <c r="C60" s="8">
        <v>0</v>
      </c>
      <c r="D60" s="22">
        <v>532824.11</v>
      </c>
      <c r="E60" s="22">
        <v>532824.11</v>
      </c>
      <c r="F60" s="22">
        <v>507432.69</v>
      </c>
      <c r="G60" s="22">
        <v>507432.69</v>
      </c>
      <c r="H60" s="22">
        <v>25391.42</v>
      </c>
      <c r="I60" s="8"/>
    </row>
    <row r="61" spans="1:8" s="10" customFormat="1" ht="12">
      <c r="A61" s="3" t="s">
        <v>22</v>
      </c>
      <c r="C61" s="11">
        <v>156376428.95</v>
      </c>
      <c r="D61" s="11">
        <f>+D62+D63+D66</f>
        <v>156643580.28</v>
      </c>
      <c r="E61" s="11">
        <f>+C61+D61</f>
        <v>313020009.23</v>
      </c>
      <c r="F61" s="11">
        <f>+F62+F63+F66</f>
        <v>137320750.85</v>
      </c>
      <c r="G61" s="11">
        <f>+G62+G63+G66</f>
        <v>137320750.85</v>
      </c>
      <c r="H61" s="11">
        <f>+H62+H63+H66</f>
        <v>175699258.38</v>
      </c>
    </row>
    <row r="62" spans="2:8" s="2" customFormat="1" ht="12">
      <c r="B62" s="5" t="s">
        <v>23</v>
      </c>
      <c r="C62" s="8">
        <v>0</v>
      </c>
      <c r="D62" s="8">
        <v>48052051.84</v>
      </c>
      <c r="E62" s="8">
        <f>+C62+D62</f>
        <v>48052051.84</v>
      </c>
      <c r="F62" s="21">
        <v>48052051.8</v>
      </c>
      <c r="G62" s="8">
        <v>48052051.8</v>
      </c>
      <c r="H62" s="8">
        <f>+E62-G62</f>
        <v>0.040000006556510925</v>
      </c>
    </row>
    <row r="63" spans="2:8" s="2" customFormat="1" ht="12">
      <c r="B63" s="5" t="s">
        <v>24</v>
      </c>
      <c r="C63" s="8">
        <v>156376428.95</v>
      </c>
      <c r="D63" s="8">
        <v>104156235.87</v>
      </c>
      <c r="E63" s="8">
        <f>+C63+D63</f>
        <v>260532664.82</v>
      </c>
      <c r="F63" s="22">
        <v>84833406.49</v>
      </c>
      <c r="G63" s="22">
        <v>84833406.49</v>
      </c>
      <c r="H63" s="8">
        <f>+E63-F63</f>
        <v>175699258.32999998</v>
      </c>
    </row>
    <row r="64" spans="2:8" s="2" customFormat="1" ht="12">
      <c r="B64" s="5" t="s">
        <v>25</v>
      </c>
      <c r="C64" s="8"/>
      <c r="D64" s="8"/>
      <c r="E64" s="8"/>
      <c r="F64" s="8"/>
      <c r="G64" s="8"/>
      <c r="H64" s="8"/>
    </row>
    <row r="65" spans="2:8" s="2" customFormat="1" ht="12">
      <c r="B65" s="5" t="s">
        <v>26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2:8" s="2" customFormat="1" ht="12">
      <c r="B66" s="5" t="s">
        <v>27</v>
      </c>
      <c r="C66" s="8">
        <v>0</v>
      </c>
      <c r="D66" s="8">
        <v>4435292.57</v>
      </c>
      <c r="E66" s="8">
        <f>+C66+D66</f>
        <v>4435292.57</v>
      </c>
      <c r="F66" s="21">
        <v>4435292.56</v>
      </c>
      <c r="G66" s="21">
        <v>4435292.56</v>
      </c>
      <c r="H66" s="21">
        <v>0.01</v>
      </c>
    </row>
    <row r="67" spans="2:8" s="2" customFormat="1" ht="12">
      <c r="B67" s="5" t="s">
        <v>28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2:8" s="2" customFormat="1" ht="12">
      <c r="B68" s="5" t="s">
        <v>29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s="10" customFormat="1" ht="12">
      <c r="A69" s="3" t="s">
        <v>30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2:8" s="2" customFormat="1" ht="12">
      <c r="B70" s="5" t="s">
        <v>31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2:8" s="2" customFormat="1" ht="12">
      <c r="B71" s="5" t="s">
        <v>32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2:8" s="2" customFormat="1" ht="12">
      <c r="B72" s="5" t="s">
        <v>33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2:8" s="2" customFormat="1" ht="12">
      <c r="B73" s="5" t="s">
        <v>34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2:8" s="2" customFormat="1" ht="12">
      <c r="B74" s="5" t="s">
        <v>35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2:8" s="2" customFormat="1" ht="12">
      <c r="B75" s="5" t="s">
        <v>36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2:8" s="2" customFormat="1" ht="12">
      <c r="B76" s="5" t="s">
        <v>37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2:8" s="2" customFormat="1" ht="12">
      <c r="B77" s="5" t="s">
        <v>38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2:8" s="2" customFormat="1" ht="12">
      <c r="B78" s="5" t="s">
        <v>39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s="10" customFormat="1" ht="12">
      <c r="A79" s="3" t="s">
        <v>40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</row>
    <row r="80" spans="2:8" s="2" customFormat="1" ht="24">
      <c r="B80" s="5" t="s">
        <v>41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2:8" s="2" customFormat="1" ht="24">
      <c r="B81" s="5" t="s">
        <v>42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2:8" s="2" customFormat="1" ht="12">
      <c r="B82" s="5" t="s">
        <v>43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2:8" s="2" customFormat="1" ht="12">
      <c r="B83" s="5" t="s">
        <v>44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3:8" s="2" customFormat="1" ht="12">
      <c r="C84" s="9"/>
      <c r="D84" s="9"/>
      <c r="E84" s="9"/>
      <c r="F84" s="9"/>
      <c r="G84" s="9"/>
      <c r="H84" s="9"/>
    </row>
    <row r="85" spans="1:8" s="10" customFormat="1" ht="12">
      <c r="A85" s="4" t="s">
        <v>47</v>
      </c>
      <c r="C85" s="11">
        <f aca="true" t="shared" si="1" ref="C85:H85">+C52+C61</f>
        <v>362548904.13</v>
      </c>
      <c r="D85" s="11">
        <f t="shared" si="1"/>
        <v>210630023.42000002</v>
      </c>
      <c r="E85" s="11">
        <f t="shared" si="1"/>
        <v>573178927.55</v>
      </c>
      <c r="F85" s="11">
        <f t="shared" si="1"/>
        <v>242899246.16</v>
      </c>
      <c r="G85" s="11">
        <f t="shared" si="1"/>
        <v>242899246.16</v>
      </c>
      <c r="H85" s="11">
        <f t="shared" si="1"/>
        <v>330279681.39</v>
      </c>
    </row>
    <row r="86" spans="3:8" s="10" customFormat="1" ht="12">
      <c r="C86" s="12"/>
      <c r="D86" s="12"/>
      <c r="E86" s="12"/>
      <c r="F86" s="12"/>
      <c r="G86" s="12"/>
      <c r="H86" s="12"/>
    </row>
    <row r="87" spans="1:9" s="10" customFormat="1" ht="12">
      <c r="A87" s="4" t="s">
        <v>48</v>
      </c>
      <c r="C87" s="11">
        <f aca="true" t="shared" si="2" ref="C87:H87">+C48+C85</f>
        <v>1563467041.48</v>
      </c>
      <c r="D87" s="11">
        <f t="shared" si="2"/>
        <v>525420497.07</v>
      </c>
      <c r="E87" s="11">
        <f t="shared" si="2"/>
        <v>2088887538.55</v>
      </c>
      <c r="F87" s="11">
        <f t="shared" si="2"/>
        <v>1062450120.4499999</v>
      </c>
      <c r="G87" s="11">
        <f t="shared" si="2"/>
        <v>1038156438.7499999</v>
      </c>
      <c r="H87" s="11">
        <f t="shared" si="2"/>
        <v>1026437418.1</v>
      </c>
      <c r="I87" s="13"/>
    </row>
    <row r="88" spans="3:8" s="2" customFormat="1" ht="12">
      <c r="C88" s="9"/>
      <c r="D88" s="9"/>
      <c r="E88" s="9"/>
      <c r="F88" s="9"/>
      <c r="G88" s="9"/>
      <c r="H88" s="9"/>
    </row>
    <row r="89" spans="3:8" s="2" customFormat="1" ht="12">
      <c r="C89" s="9"/>
      <c r="D89" s="9"/>
      <c r="E89" s="9"/>
      <c r="F89" s="9"/>
      <c r="G89" s="9"/>
      <c r="H89" s="9"/>
    </row>
    <row r="90" s="2" customFormat="1" ht="12"/>
    <row r="91" s="2" customFormat="1" ht="12"/>
    <row r="92" s="2" customFormat="1" ht="12"/>
  </sheetData>
  <sheetProtection/>
  <mergeCells count="7">
    <mergeCell ref="A1:H1"/>
    <mergeCell ref="A3:H3"/>
    <mergeCell ref="A4:H4"/>
    <mergeCell ref="A6:H6"/>
    <mergeCell ref="A8:H8"/>
    <mergeCell ref="C10:H10"/>
    <mergeCell ref="A10:B11"/>
  </mergeCells>
  <printOptions/>
  <pageMargins left="0.7480314960629921" right="0.7480314960629921" top="0.984251968503937" bottom="0.984251968503937" header="0" footer="0.64"/>
  <pageSetup blackAndWhite="1" errors="NA" horizontalDpi="600" verticalDpi="600" orientation="portrait" scale="66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2022-01-06T17:22:59Z</cp:lastPrinted>
  <dcterms:created xsi:type="dcterms:W3CDTF">2022-01-03T17:51:19Z</dcterms:created>
  <dcterms:modified xsi:type="dcterms:W3CDTF">2023-07-21T20:50:56Z</dcterms:modified>
  <cp:category/>
  <cp:version/>
  <cp:contentType/>
  <cp:contentStatus/>
</cp:coreProperties>
</file>