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0" windowWidth="7485" windowHeight="4140" activeTab="0"/>
  </bookViews>
  <sheets>
    <sheet name="Sheet1" sheetId="1" r:id="rId1"/>
  </sheets>
  <definedNames>
    <definedName name="_xlnm.Print_Area" localSheetId="0">'Sheet1'!$A$1:$G$191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<sst xmlns="http://schemas.openxmlformats.org/spreadsheetml/2006/main" count="164" uniqueCount="91">
  <si>
    <t>MUNICIPIO DE OAXACA DE JUAREZ</t>
  </si>
  <si>
    <t>Estado Analítico del Ejercicio del Presupuesto de Egresos Detallado - LDF</t>
  </si>
  <si>
    <t xml:space="preserve"> Clasificación por Objeto del Gasto (Capítulo y Concepto)</t>
  </si>
  <si>
    <t>(PESOS)</t>
  </si>
  <si>
    <t>Egresos</t>
  </si>
  <si>
    <t>Concepto (c)</t>
  </si>
  <si>
    <t>Aprobado(d)</t>
  </si>
  <si>
    <t>Ampliaciones / (Reducciones)</t>
  </si>
  <si>
    <t>Modificado</t>
  </si>
  <si>
    <t>Devengado</t>
  </si>
  <si>
    <t>Pagado</t>
  </si>
  <si>
    <t>Subejercicio(e)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</si>
  <si>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</si>
  <si>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</si>
  <si>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</si>
  <si>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</si>
  <si>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</si>
  <si>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</si>
  <si>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</si>
  <si>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</si>
  <si>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</si>
  <si>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nómina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</si>
  <si>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</si>
  <si>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</si>
  <si>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</si>
  <si>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</si>
  <si>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</si>
  <si>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</si>
  <si>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</si>
  <si>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</si>
  <si>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</si>
  <si>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</si>
  <si>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</si>
  <si>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</si>
  <si>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</si>
  <si>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</si>
  <si>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</si>
  <si>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</si>
  <si>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</si>
  <si>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</si>
  <si>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</si>
  <si>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</si>
  <si>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</si>
  <si>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</si>
  <si>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</si>
  <si>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</si>
  <si>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</si>
  <si>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</si>
  <si>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</si>
  <si>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</si>
  <si>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</si>
  <si>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</si>
  <si>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</si>
  <si>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</si>
  <si>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</si>
  <si>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</si>
  <si>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</si>
  <si>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</si>
  <si>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</si>
  <si>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</si>
  <si>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</si>
  <si>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</si>
  <si>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</si>
  <si>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</si>
  <si>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</si>
  <si>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</si>
  <si>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</si>
  <si>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</si>
  <si>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</si>
  <si>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</si>
  <si>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</si>
  <si>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</si>
  <si>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</si>
  <si>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</si>
  <si>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</si>
  <si>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</si>
  <si>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</si>
  <si>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</si>
  <si>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</si>
  <si>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</si>
  <si>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</si>
  <si>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</si>
  <si>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</si>
  <si>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</si>
  <si>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</si>
  <si>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</si>
  <si>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Gasto No Etiquetado</t>
  </si>
  <si>
    <t>Gasto Etiquetado</t>
  </si>
  <si>
    <t>Total Gasto Etiquetado</t>
  </si>
  <si>
    <t xml:space="preserve">Total de Egresos </t>
  </si>
  <si>
    <t>Del 1o. de enero al 30 de junio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</si>
</sst>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#,##0.00_ ;\-#,##0.00\ "/>
  </numFmts>
  <fonts count="45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theme="6" tint="0.3999800086021423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justify" vertical="center" wrapText="1"/>
    </xf>
    <xf numFmtId="4" fontId="22" fillId="0" borderId="0" xfId="0" applyNumberFormat="1" applyFont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center" vertical="center"/>
    </xf>
    <xf numFmtId="4" fontId="43" fillId="0" borderId="11" xfId="52" applyNumberFormat="1" applyFont="1" applyBorder="1" applyAlignment="1">
      <alignment vertical="top"/>
      <protection/>
    </xf>
    <xf numFmtId="0" fontId="21" fillId="0" borderId="0" xfId="52" applyFont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52" applyNumberFormat="1" applyFont="1" applyFill="1" applyBorder="1" applyAlignment="1">
      <alignment horizontal="right" vertical="center"/>
      <protection/>
    </xf>
    <xf numFmtId="4" fontId="21" fillId="0" borderId="0" xfId="52" applyNumberFormat="1" applyFont="1" applyFill="1" applyBorder="1" applyAlignment="1">
      <alignment horizontal="right" vertical="top"/>
      <protection/>
    </xf>
    <xf numFmtId="0" fontId="22" fillId="0" borderId="0" xfId="0" applyFont="1" applyAlignment="1">
      <alignment horizontal="justify" vertical="center" wrapText="1"/>
    </xf>
    <xf numFmtId="4" fontId="43" fillId="0" borderId="0" xfId="52" applyNumberFormat="1" applyFont="1" applyBorder="1" applyAlignment="1">
      <alignment vertical="top"/>
      <protection/>
    </xf>
    <xf numFmtId="4" fontId="43" fillId="0" borderId="0" xfId="52" applyNumberFormat="1" applyFont="1" applyBorder="1" applyAlignment="1">
      <alignment horizontal="right" vertical="top"/>
      <protection/>
    </xf>
    <xf numFmtId="0" fontId="21" fillId="0" borderId="0" xfId="52" applyFont="1" applyBorder="1">
      <alignment/>
      <protection/>
    </xf>
    <xf numFmtId="4" fontId="21" fillId="0" borderId="0" xfId="52" applyNumberFormat="1" applyFont="1" applyFill="1" applyBorder="1" applyAlignment="1">
      <alignment vertical="top"/>
      <protection/>
    </xf>
    <xf numFmtId="4" fontId="21" fillId="0" borderId="0" xfId="52" applyNumberFormat="1" applyFont="1" applyFill="1" applyBorder="1" applyAlignment="1">
      <alignment vertical="center"/>
      <protection/>
    </xf>
    <xf numFmtId="4" fontId="21" fillId="0" borderId="0" xfId="52" applyNumberFormat="1" applyFont="1" applyFill="1" applyAlignment="1">
      <alignment horizontal="right" vertical="top" wrapText="1"/>
      <protection/>
    </xf>
    <xf numFmtId="4" fontId="21" fillId="0" borderId="0" xfId="52" applyNumberFormat="1" applyFont="1" applyFill="1" applyAlignment="1">
      <alignment horizontal="right" vertical="center" wrapText="1"/>
      <protection/>
    </xf>
    <xf numFmtId="0" fontId="22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right" vertical="top" wrapText="1"/>
    </xf>
    <xf numFmtId="4" fontId="21" fillId="0" borderId="0" xfId="0" applyNumberFormat="1" applyFont="1" applyAlignment="1">
      <alignment horizontal="right" vertical="center" wrapText="1"/>
    </xf>
    <xf numFmtId="4" fontId="21" fillId="0" borderId="0" xfId="0" applyNumberFormat="1" applyFont="1" applyFill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44" fillId="0" borderId="0" xfId="0" applyNumberFormat="1" applyFont="1" applyAlignment="1">
      <alignment horizontal="right" vertical="top" wrapText="1"/>
    </xf>
    <xf numFmtId="4" fontId="21" fillId="0" borderId="0" xfId="0" applyNumberFormat="1" applyFont="1" applyFill="1" applyAlignment="1">
      <alignment horizontal="right" vertical="center"/>
    </xf>
    <xf numFmtId="4" fontId="21" fillId="0" borderId="0" xfId="52" applyNumberFormat="1" applyFont="1" applyFill="1" applyBorder="1" applyAlignment="1">
      <alignment horizontal="right"/>
      <protection/>
    </xf>
    <xf numFmtId="4" fontId="21" fillId="0" borderId="0" xfId="0" applyNumberFormat="1" applyFont="1" applyFill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170</xdr:row>
      <xdr:rowOff>95250</xdr:rowOff>
    </xdr:from>
    <xdr:to>
      <xdr:col>6</xdr:col>
      <xdr:colOff>714375</xdr:colOff>
      <xdr:row>191</xdr:row>
      <xdr:rowOff>133350</xdr:rowOff>
    </xdr:to>
    <xdr:grpSp>
      <xdr:nvGrpSpPr>
        <xdr:cNvPr id="1" name="3 Grupo"/>
        <xdr:cNvGrpSpPr>
          <a:grpSpLocks/>
        </xdr:cNvGrpSpPr>
      </xdr:nvGrpSpPr>
      <xdr:grpSpPr>
        <a:xfrm>
          <a:off x="152400" y="29651325"/>
          <a:ext cx="8515350" cy="3429000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40571"/>
            <a:ext cx="2534745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3569" y="8028439"/>
            <a:ext cx="2224764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3151" y="6915150"/>
            <a:ext cx="2087532" cy="84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9376" y="9512532"/>
            <a:ext cx="2470166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9996" y="9531863"/>
            <a:ext cx="2744629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1247775</xdr:colOff>
      <xdr:row>7</xdr:row>
      <xdr:rowOff>9525</xdr:rowOff>
    </xdr:to>
    <xdr:pic>
      <xdr:nvPicPr>
        <xdr:cNvPr id="7" name="ImagenInstitucional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0</xdr:row>
      <xdr:rowOff>104775</xdr:rowOff>
    </xdr:from>
    <xdr:to>
      <xdr:col>6</xdr:col>
      <xdr:colOff>781050</xdr:colOff>
      <xdr:row>6</xdr:row>
      <xdr:rowOff>85725</xdr:rowOff>
    </xdr:to>
    <xdr:pic>
      <xdr:nvPicPr>
        <xdr:cNvPr id="8" name="CiudadEducadora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04775"/>
          <a:ext cx="2152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PageLayoutView="0" workbookViewId="0" topLeftCell="A1">
      <selection activeCell="A7" sqref="A7:G7"/>
    </sheetView>
  </sheetViews>
  <sheetFormatPr defaultColWidth="11.421875" defaultRowHeight="12.75"/>
  <cols>
    <col min="1" max="1" width="43.57421875" style="1" customWidth="1"/>
    <col min="2" max="2" width="15.421875" style="1" bestFit="1" customWidth="1"/>
    <col min="3" max="3" width="14.00390625" style="1" bestFit="1" customWidth="1"/>
    <col min="4" max="6" width="15.421875" style="1" bestFit="1" customWidth="1"/>
    <col min="7" max="7" width="13.28125" style="1" bestFit="1" customWidth="1"/>
    <col min="8" max="8" width="11.421875" style="1" customWidth="1"/>
    <col min="9" max="9" width="11.8515625" style="1" bestFit="1" customWidth="1"/>
    <col min="10" max="10" width="11.421875" style="1" customWidth="1"/>
    <col min="11" max="11" width="11.8515625" style="1" bestFit="1" customWidth="1"/>
    <col min="12" max="16384" width="11.421875" style="1" customWidth="1"/>
  </cols>
  <sheetData>
    <row r="1" spans="1:7" ht="12.75">
      <c r="A1" s="31" t="s">
        <v>0</v>
      </c>
      <c r="B1" s="31"/>
      <c r="C1" s="31"/>
      <c r="D1" s="31"/>
      <c r="E1" s="31"/>
      <c r="F1" s="31"/>
      <c r="G1" s="31"/>
    </row>
    <row r="2" ht="12.75"/>
    <row r="3" spans="1:7" ht="12.75">
      <c r="A3" s="31" t="s">
        <v>1</v>
      </c>
      <c r="B3" s="31"/>
      <c r="C3" s="31"/>
      <c r="D3" s="31"/>
      <c r="E3" s="31"/>
      <c r="F3" s="31"/>
      <c r="G3" s="31"/>
    </row>
    <row r="4" spans="1:7" ht="12.75">
      <c r="A4" s="31" t="s">
        <v>2</v>
      </c>
      <c r="B4" s="31"/>
      <c r="C4" s="31"/>
      <c r="D4" s="31"/>
      <c r="E4" s="31"/>
      <c r="F4" s="31"/>
      <c r="G4" s="31"/>
    </row>
    <row r="5" spans="1:7" ht="12.75">
      <c r="A5" s="17"/>
      <c r="B5" s="17"/>
      <c r="C5" s="17"/>
      <c r="D5" s="17"/>
      <c r="E5" s="17"/>
      <c r="F5" s="17"/>
      <c r="G5" s="17"/>
    </row>
    <row r="6" spans="1:7" ht="12.75">
      <c r="A6" s="31" t="s">
        <v>90</v>
      </c>
      <c r="B6" s="31"/>
      <c r="C6" s="31"/>
      <c r="D6" s="31"/>
      <c r="E6" s="31"/>
      <c r="F6" s="31"/>
      <c r="G6" s="31"/>
    </row>
    <row r="7" spans="1:7" ht="12.75">
      <c r="A7" s="31" t="s">
        <v>3</v>
      </c>
      <c r="B7" s="31"/>
      <c r="C7" s="31"/>
      <c r="D7" s="31"/>
      <c r="E7" s="31"/>
      <c r="F7" s="31"/>
      <c r="G7" s="31"/>
    </row>
    <row r="8" spans="1:7" ht="12.75">
      <c r="A8" s="17"/>
      <c r="B8" s="14"/>
      <c r="C8" s="17"/>
      <c r="D8" s="17"/>
      <c r="E8" s="17"/>
      <c r="F8" s="17"/>
      <c r="G8" s="17"/>
    </row>
    <row r="9" spans="1:7" s="2" customFormat="1" ht="12.75" customHeight="1">
      <c r="A9" s="32" t="s">
        <v>5</v>
      </c>
      <c r="B9" s="30" t="s">
        <v>4</v>
      </c>
      <c r="C9" s="30"/>
      <c r="D9" s="30"/>
      <c r="E9" s="30"/>
      <c r="F9" s="30"/>
      <c r="G9" s="30"/>
    </row>
    <row r="10" spans="1:7" s="6" customFormat="1" ht="28.5" customHeight="1">
      <c r="A10" s="3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</row>
    <row r="11" s="2" customFormat="1" ht="12"/>
    <row r="12" spans="1:14" s="2" customFormat="1" ht="12">
      <c r="A12" s="3" t="s">
        <v>12</v>
      </c>
      <c r="B12" s="15">
        <v>1200918137.35</v>
      </c>
      <c r="C12" s="38">
        <v>314790473.65</v>
      </c>
      <c r="D12" s="38">
        <v>1515708611</v>
      </c>
      <c r="E12" s="38">
        <v>819550874.29</v>
      </c>
      <c r="F12" s="38">
        <v>795257192.59</v>
      </c>
      <c r="G12" s="38">
        <v>696157736.71</v>
      </c>
      <c r="I12" s="9"/>
      <c r="J12" s="9"/>
      <c r="K12" s="9"/>
      <c r="L12" s="9"/>
      <c r="M12" s="9"/>
      <c r="N12" s="9"/>
    </row>
    <row r="13" s="2" customFormat="1" ht="12"/>
    <row r="14" spans="1:7" s="12" customFormat="1" ht="12">
      <c r="A14" s="3" t="s">
        <v>13</v>
      </c>
      <c r="B14" s="11">
        <v>897654368.08</v>
      </c>
      <c r="C14" s="18">
        <f>+C15+C16+C17+C19</f>
        <v>30784000.080000006</v>
      </c>
      <c r="D14" s="18">
        <f>+D15+D16+D17+D18+D19</f>
        <v>928438368.16</v>
      </c>
      <c r="E14" s="18">
        <f>+E15+E16+E17+E18+E19</f>
        <v>504226363.29</v>
      </c>
      <c r="F14" s="18">
        <f>+F15+F16+F17+F18+F19</f>
        <v>503329680.59</v>
      </c>
      <c r="G14" s="18">
        <f>+G15+G16+G17+G18+G19</f>
        <v>424212004.86999995</v>
      </c>
    </row>
    <row r="15" spans="1:7" s="2" customFormat="1" ht="12">
      <c r="A15" s="10" t="s">
        <v>14</v>
      </c>
      <c r="B15" s="28">
        <v>267151893.61</v>
      </c>
      <c r="C15" s="34">
        <v>-9332413.62</v>
      </c>
      <c r="D15" s="34">
        <v>257819479.99</v>
      </c>
      <c r="E15" s="34">
        <v>132452207.46</v>
      </c>
      <c r="F15" s="34">
        <v>132452207.46</v>
      </c>
      <c r="G15" s="34">
        <v>125367272.53</v>
      </c>
    </row>
    <row r="16" spans="1:7" s="2" customFormat="1" ht="12">
      <c r="A16" s="10" t="s">
        <v>15</v>
      </c>
      <c r="B16" s="28">
        <v>43922153.67</v>
      </c>
      <c r="C16" s="34">
        <v>15828351.82</v>
      </c>
      <c r="D16" s="34">
        <v>59750505.49</v>
      </c>
      <c r="E16" s="34">
        <v>45242999.01</v>
      </c>
      <c r="F16" s="34">
        <v>45126857.41</v>
      </c>
      <c r="G16" s="34">
        <v>14507506.48</v>
      </c>
    </row>
    <row r="17" spans="1:7" s="2" customFormat="1" ht="12">
      <c r="A17" s="10" t="s">
        <v>16</v>
      </c>
      <c r="B17" s="28">
        <v>292344298.02</v>
      </c>
      <c r="C17" s="34">
        <v>-19451586.22</v>
      </c>
      <c r="D17" s="34">
        <v>272892711.8</v>
      </c>
      <c r="E17" s="34">
        <v>154923411.14</v>
      </c>
      <c r="F17" s="34">
        <v>154923411.14</v>
      </c>
      <c r="G17" s="34">
        <v>117969300.66</v>
      </c>
    </row>
    <row r="18" spans="1:7" s="2" customFormat="1" ht="12">
      <c r="A18" s="10" t="s">
        <v>17</v>
      </c>
      <c r="B18" s="28">
        <v>93558333</v>
      </c>
      <c r="C18" s="28">
        <v>0</v>
      </c>
      <c r="D18" s="34">
        <v>93558333</v>
      </c>
      <c r="E18" s="34">
        <v>38264313.38</v>
      </c>
      <c r="F18" s="34">
        <v>38264313.38</v>
      </c>
      <c r="G18" s="34">
        <v>55294019.62</v>
      </c>
    </row>
    <row r="19" spans="1:7" s="2" customFormat="1" ht="12">
      <c r="A19" s="10" t="s">
        <v>18</v>
      </c>
      <c r="B19" s="28">
        <v>200677689.78</v>
      </c>
      <c r="C19" s="34">
        <v>43739648.1</v>
      </c>
      <c r="D19" s="34">
        <v>244417337.88</v>
      </c>
      <c r="E19" s="34">
        <v>133343432.3</v>
      </c>
      <c r="F19" s="34">
        <v>132562891.2</v>
      </c>
      <c r="G19" s="34">
        <v>111073905.58</v>
      </c>
    </row>
    <row r="20" spans="1:7" s="2" customFormat="1" ht="12">
      <c r="A20" s="10" t="s">
        <v>19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s="2" customFormat="1" ht="12">
      <c r="A21" s="10" t="s">
        <v>20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s="2" customFormat="1" ht="12">
      <c r="A22" s="10" t="s">
        <v>21</v>
      </c>
      <c r="B22" s="8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s="12" customFormat="1" ht="12">
      <c r="A23" s="3" t="s">
        <v>22</v>
      </c>
      <c r="B23" s="11">
        <v>99111321.36</v>
      </c>
      <c r="C23" s="18">
        <f>+C24+C25+C27+C28+C29+C30+C31+C32</f>
        <v>13126449.82</v>
      </c>
      <c r="D23" s="18">
        <f>+D24+D25+D27+D28+D29+D30+D31+D32</f>
        <v>112237771.18</v>
      </c>
      <c r="E23" s="18">
        <f>+E24+E25+E27+E28+E29+E30+E31+E32</f>
        <v>53698657.91</v>
      </c>
      <c r="F23" s="18">
        <f>+F24+F25+F27+F28+F29+F30+F31+F32</f>
        <v>42537103.26</v>
      </c>
      <c r="G23" s="18">
        <f>+G24+G25+G27+G28+G29+G30+G31+G32</f>
        <v>58539113.27</v>
      </c>
    </row>
    <row r="24" spans="1:7" s="2" customFormat="1" ht="24">
      <c r="A24" s="10" t="s">
        <v>23</v>
      </c>
      <c r="B24" s="29">
        <v>10941592.64</v>
      </c>
      <c r="C24" s="36">
        <v>-832093.94</v>
      </c>
      <c r="D24" s="36">
        <v>10109498.7</v>
      </c>
      <c r="E24" s="36">
        <v>4108423.52</v>
      </c>
      <c r="F24" s="36">
        <v>3936929.29</v>
      </c>
      <c r="G24" s="36">
        <v>6001075.18</v>
      </c>
    </row>
    <row r="25" spans="1:7" s="2" customFormat="1" ht="12">
      <c r="A25" s="10" t="s">
        <v>24</v>
      </c>
      <c r="B25" s="29">
        <v>4802354.37</v>
      </c>
      <c r="C25" s="36">
        <v>-1137950.52</v>
      </c>
      <c r="D25" s="36">
        <v>3664403.85</v>
      </c>
      <c r="E25" s="36">
        <v>2447398.44</v>
      </c>
      <c r="F25" s="36">
        <v>2291322.56</v>
      </c>
      <c r="G25" s="36">
        <v>1217005.41</v>
      </c>
    </row>
    <row r="26" spans="1:7" s="2" customFormat="1" ht="24">
      <c r="A26" s="10" t="s">
        <v>25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s="2" customFormat="1" ht="24">
      <c r="A27" s="10" t="s">
        <v>26</v>
      </c>
      <c r="B27" s="29">
        <v>5907610.18</v>
      </c>
      <c r="C27" s="36">
        <v>17845631.35</v>
      </c>
      <c r="D27" s="36">
        <v>23753241.53</v>
      </c>
      <c r="E27" s="36">
        <v>6124123.11</v>
      </c>
      <c r="F27" s="36">
        <v>5734520.42</v>
      </c>
      <c r="G27" s="36">
        <v>17629118.42</v>
      </c>
    </row>
    <row r="28" spans="1:7" s="2" customFormat="1" ht="12">
      <c r="A28" s="10" t="s">
        <v>27</v>
      </c>
      <c r="B28" s="29">
        <v>841147.76</v>
      </c>
      <c r="C28" s="36">
        <v>397591.23</v>
      </c>
      <c r="D28" s="36">
        <v>1238738.99</v>
      </c>
      <c r="E28" s="36">
        <v>723652.29</v>
      </c>
      <c r="F28" s="36">
        <v>687561.27</v>
      </c>
      <c r="G28" s="36">
        <v>515086.7</v>
      </c>
    </row>
    <row r="29" spans="1:7" s="2" customFormat="1" ht="12">
      <c r="A29" s="10" t="s">
        <v>28</v>
      </c>
      <c r="B29" s="29">
        <v>53644000</v>
      </c>
      <c r="C29" s="36">
        <v>959064.21</v>
      </c>
      <c r="D29" s="36">
        <v>54603064.21</v>
      </c>
      <c r="E29" s="36">
        <v>31236454.33</v>
      </c>
      <c r="F29" s="36">
        <v>28129330.77</v>
      </c>
      <c r="G29" s="36">
        <v>23366609.88</v>
      </c>
    </row>
    <row r="30" spans="1:7" s="2" customFormat="1" ht="24">
      <c r="A30" s="10" t="s">
        <v>29</v>
      </c>
      <c r="B30" s="29">
        <v>15596100</v>
      </c>
      <c r="C30" s="36">
        <v>-12452653.81</v>
      </c>
      <c r="D30" s="36">
        <v>3143446.19</v>
      </c>
      <c r="E30" s="36">
        <v>795901.15</v>
      </c>
      <c r="F30" s="36">
        <v>606806.55</v>
      </c>
      <c r="G30" s="36">
        <v>2347545.04</v>
      </c>
    </row>
    <row r="31" spans="1:7" s="2" customFormat="1" ht="12">
      <c r="A31" s="10" t="s">
        <v>30</v>
      </c>
      <c r="B31" s="29">
        <v>28000</v>
      </c>
      <c r="C31" s="36">
        <v>6828526.64</v>
      </c>
      <c r="D31" s="36">
        <v>6856526.64</v>
      </c>
      <c r="E31" s="36">
        <v>6856526.64</v>
      </c>
      <c r="F31" s="36">
        <v>0</v>
      </c>
      <c r="G31" s="36">
        <v>0</v>
      </c>
    </row>
    <row r="32" spans="1:7" s="2" customFormat="1" ht="12">
      <c r="A32" s="10" t="s">
        <v>31</v>
      </c>
      <c r="B32" s="29">
        <v>7350516.41</v>
      </c>
      <c r="C32" s="35">
        <v>1518334.66</v>
      </c>
      <c r="D32" s="35">
        <v>8868851.07</v>
      </c>
      <c r="E32" s="35">
        <v>1406178.43</v>
      </c>
      <c r="F32" s="35">
        <v>1150632.4</v>
      </c>
      <c r="G32" s="35">
        <v>7462672.64</v>
      </c>
    </row>
    <row r="33" spans="1:7" s="2" customFormat="1" ht="12">
      <c r="A33" s="3" t="s">
        <v>32</v>
      </c>
      <c r="B33" s="11">
        <v>177375011.48</v>
      </c>
      <c r="C33" s="18">
        <f>+C34+C35+C36+C37+C38+C39+C40+C41+C42</f>
        <v>148183845.88</v>
      </c>
      <c r="D33" s="18">
        <f>+D34+D35+D36+D37+D38+D39+D40+D41+D42</f>
        <v>325558857.36</v>
      </c>
      <c r="E33" s="18">
        <f>+E34+E35+E36+E37+E38+E39+E40+E41+E42</f>
        <v>212268713.82999998</v>
      </c>
      <c r="F33" s="18">
        <f>+F34+F35+F36+F37+F38+F39+F40+F41+F42</f>
        <v>206022180.66000003</v>
      </c>
      <c r="G33" s="18">
        <f>+G34+G35+G36+G37+G38+G39+G40+G41+G42</f>
        <v>113290143.53000003</v>
      </c>
    </row>
    <row r="34" spans="1:7" s="2" customFormat="1" ht="12">
      <c r="A34" s="10" t="s">
        <v>33</v>
      </c>
      <c r="B34" s="28">
        <v>62665555.41</v>
      </c>
      <c r="C34" s="36">
        <v>-92608.61</v>
      </c>
      <c r="D34" s="36">
        <v>62572946.8</v>
      </c>
      <c r="E34" s="36">
        <v>37677976.51</v>
      </c>
      <c r="F34" s="36">
        <v>32203580.97</v>
      </c>
      <c r="G34" s="36">
        <v>24894970.29</v>
      </c>
    </row>
    <row r="35" spans="1:7" s="2" customFormat="1" ht="12">
      <c r="A35" s="10" t="s">
        <v>34</v>
      </c>
      <c r="B35" s="28">
        <v>46912682.6</v>
      </c>
      <c r="C35" s="36">
        <v>12435318.41</v>
      </c>
      <c r="D35" s="36">
        <v>59348001.01</v>
      </c>
      <c r="E35" s="36">
        <v>26092621.12</v>
      </c>
      <c r="F35" s="36">
        <v>25934666.46</v>
      </c>
      <c r="G35" s="36">
        <v>33255379.89</v>
      </c>
    </row>
    <row r="36" spans="1:7" s="2" customFormat="1" ht="24">
      <c r="A36" s="10" t="s">
        <v>35</v>
      </c>
      <c r="B36" s="29">
        <v>5625887.65</v>
      </c>
      <c r="C36" s="36">
        <v>-116597.75</v>
      </c>
      <c r="D36" s="36">
        <v>5509289.9</v>
      </c>
      <c r="E36" s="36">
        <v>2481885.09</v>
      </c>
      <c r="F36" s="36">
        <v>2454814.73</v>
      </c>
      <c r="G36" s="36">
        <v>3027404.81</v>
      </c>
    </row>
    <row r="37" spans="1:7" s="2" customFormat="1" ht="12">
      <c r="A37" s="10" t="s">
        <v>36</v>
      </c>
      <c r="B37" s="28">
        <v>11361944.39</v>
      </c>
      <c r="C37" s="36">
        <v>124273460.72</v>
      </c>
      <c r="D37" s="36">
        <v>135635405.11</v>
      </c>
      <c r="E37" s="36">
        <v>110889810.34</v>
      </c>
      <c r="F37" s="36">
        <v>110889810.34</v>
      </c>
      <c r="G37" s="36">
        <v>24745594.77</v>
      </c>
    </row>
    <row r="38" spans="1:7" s="2" customFormat="1" ht="24">
      <c r="A38" s="10" t="s">
        <v>37</v>
      </c>
      <c r="B38" s="29">
        <v>10625934.34</v>
      </c>
      <c r="C38" s="36">
        <v>10291581.95</v>
      </c>
      <c r="D38" s="36">
        <v>20917516.29</v>
      </c>
      <c r="E38" s="36">
        <v>12002315.87</v>
      </c>
      <c r="F38" s="36">
        <v>11837964.77</v>
      </c>
      <c r="G38" s="36">
        <v>8915200.42</v>
      </c>
    </row>
    <row r="39" spans="1:7" s="2" customFormat="1" ht="12">
      <c r="A39" s="10" t="s">
        <v>38</v>
      </c>
      <c r="B39" s="28">
        <v>2739472.04</v>
      </c>
      <c r="C39" s="36">
        <v>123291.19</v>
      </c>
      <c r="D39" s="36">
        <v>2862763.23</v>
      </c>
      <c r="E39" s="36">
        <v>2004325.14</v>
      </c>
      <c r="F39" s="36">
        <v>1993883.82</v>
      </c>
      <c r="G39" s="36">
        <v>858438.09</v>
      </c>
    </row>
    <row r="40" spans="1:7" s="2" customFormat="1" ht="12">
      <c r="A40" s="10" t="s">
        <v>39</v>
      </c>
      <c r="B40" s="28">
        <v>2019934.5</v>
      </c>
      <c r="C40" s="36">
        <v>-958507.06</v>
      </c>
      <c r="D40" s="36">
        <v>1061427.44</v>
      </c>
      <c r="E40" s="36">
        <v>573374.29</v>
      </c>
      <c r="F40" s="36">
        <v>527385.09</v>
      </c>
      <c r="G40" s="36">
        <v>488053.15</v>
      </c>
    </row>
    <row r="41" spans="1:7" s="2" customFormat="1" ht="12">
      <c r="A41" s="10" t="s">
        <v>40</v>
      </c>
      <c r="B41" s="28">
        <v>594383.81</v>
      </c>
      <c r="C41" s="36">
        <v>2110511.53</v>
      </c>
      <c r="D41" s="36">
        <v>2704895.34</v>
      </c>
      <c r="E41" s="36">
        <v>1898593.16</v>
      </c>
      <c r="F41" s="36">
        <v>1662658.27</v>
      </c>
      <c r="G41" s="36">
        <v>806302.18</v>
      </c>
    </row>
    <row r="42" spans="1:7" s="2" customFormat="1" ht="12">
      <c r="A42" s="10" t="s">
        <v>41</v>
      </c>
      <c r="B42" s="28">
        <v>34829216.74</v>
      </c>
      <c r="C42" s="36">
        <v>117395.5</v>
      </c>
      <c r="D42" s="36">
        <v>34946612.24</v>
      </c>
      <c r="E42" s="36">
        <v>18647812.31</v>
      </c>
      <c r="F42" s="36">
        <v>18517416.21</v>
      </c>
      <c r="G42" s="36">
        <v>16298799.93</v>
      </c>
    </row>
    <row r="43" spans="1:7" s="12" customFormat="1" ht="12">
      <c r="A43" s="3" t="s">
        <v>42</v>
      </c>
      <c r="B43" s="11">
        <v>19575393.76</v>
      </c>
      <c r="C43" s="18">
        <f>+C44+C45+C47+C48+C52</f>
        <v>23908893.77</v>
      </c>
      <c r="D43" s="18">
        <f>+D44+D45+D47+D48+D52</f>
        <v>43484287.53</v>
      </c>
      <c r="E43" s="18">
        <f>+E44+E45+E47+E48+E52</f>
        <v>32366311.43</v>
      </c>
      <c r="F43" s="18">
        <f>+F44+F45+F47+F48+F52</f>
        <v>28329852.36</v>
      </c>
      <c r="G43" s="18">
        <f>+G44+G45+G47+G48+G52</f>
        <v>11117976.1</v>
      </c>
    </row>
    <row r="44" spans="1:7" s="2" customFormat="1" ht="24">
      <c r="A44" s="10" t="s">
        <v>43</v>
      </c>
      <c r="B44" s="29">
        <v>8775393.76</v>
      </c>
      <c r="C44" s="36">
        <v>11672888.76</v>
      </c>
      <c r="D44" s="36">
        <v>20448282.52</v>
      </c>
      <c r="E44" s="36">
        <v>16065820.22</v>
      </c>
      <c r="F44" s="36">
        <v>12308960.7</v>
      </c>
      <c r="G44" s="36">
        <v>4382462.3</v>
      </c>
    </row>
    <row r="45" spans="1:7" s="2" customFormat="1" ht="12">
      <c r="A45" s="10" t="s">
        <v>44</v>
      </c>
      <c r="B45" s="29">
        <v>0</v>
      </c>
      <c r="C45" s="36">
        <v>10904</v>
      </c>
      <c r="D45" s="36">
        <v>10904</v>
      </c>
      <c r="E45" s="36">
        <v>10904</v>
      </c>
      <c r="F45" s="36">
        <v>10904</v>
      </c>
      <c r="G45" s="36">
        <v>0</v>
      </c>
    </row>
    <row r="46" spans="1:7" s="2" customFormat="1" ht="12">
      <c r="A46" s="10" t="s">
        <v>45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s="2" customFormat="1" ht="12">
      <c r="A47" s="10" t="s">
        <v>46</v>
      </c>
      <c r="B47" s="29">
        <v>800000</v>
      </c>
      <c r="C47" s="36">
        <v>2329610.76</v>
      </c>
      <c r="D47" s="36">
        <v>3129610.76</v>
      </c>
      <c r="E47" s="36">
        <v>1911542.32</v>
      </c>
      <c r="F47" s="36">
        <v>1631942.77</v>
      </c>
      <c r="G47" s="36">
        <v>1218068.44</v>
      </c>
    </row>
    <row r="48" spans="1:7" s="2" customFormat="1" ht="12">
      <c r="A48" s="10" t="s">
        <v>47</v>
      </c>
      <c r="B48" s="29">
        <v>10000000</v>
      </c>
      <c r="C48" s="36">
        <v>9726066</v>
      </c>
      <c r="D48" s="36">
        <v>19726066</v>
      </c>
      <c r="E48" s="36">
        <v>14208620.99</v>
      </c>
      <c r="F48" s="36">
        <v>14208620.99</v>
      </c>
      <c r="G48" s="36">
        <v>5517445.01</v>
      </c>
    </row>
    <row r="49" spans="1:7" s="2" customFormat="1" ht="24">
      <c r="A49" s="10" t="s">
        <v>48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s="2" customFormat="1" ht="12">
      <c r="A50" s="10" t="s">
        <v>49</v>
      </c>
      <c r="B50" s="8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</row>
    <row r="51" spans="1:7" s="2" customFormat="1" ht="12">
      <c r="A51" s="10" t="s">
        <v>50</v>
      </c>
      <c r="B51" s="8">
        <v>0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</row>
    <row r="52" spans="1:7" s="2" customFormat="1" ht="12">
      <c r="A52" s="10" t="s">
        <v>51</v>
      </c>
      <c r="B52" s="8">
        <v>0</v>
      </c>
      <c r="C52" s="36">
        <v>169424.25</v>
      </c>
      <c r="D52" s="36">
        <v>169424.25</v>
      </c>
      <c r="E52" s="36">
        <v>169423.9</v>
      </c>
      <c r="F52" s="36">
        <v>169423.9</v>
      </c>
      <c r="G52" s="36">
        <v>0.35</v>
      </c>
    </row>
    <row r="53" spans="1:7" s="12" customFormat="1" ht="12">
      <c r="A53" s="3" t="s">
        <v>52</v>
      </c>
      <c r="B53" s="11">
        <v>7202042.67</v>
      </c>
      <c r="C53" s="18">
        <f>+C54+C55+C56+C57+C59+C62</f>
        <v>4542146.8100000005</v>
      </c>
      <c r="D53" s="18">
        <f>+D54+D55+D56+D57+D59+D62</f>
        <v>11744189.48</v>
      </c>
      <c r="E53" s="18">
        <f>+E54+E55+E56+E57+E59+E62</f>
        <v>2509067.91</v>
      </c>
      <c r="F53" s="18">
        <f>+F54+F55+F56+F57+F59+F62</f>
        <v>2125711.65</v>
      </c>
      <c r="G53" s="18">
        <f>+G54+G55+G56+G57+G59+G62</f>
        <v>9235121.57</v>
      </c>
    </row>
    <row r="54" spans="1:7" s="2" customFormat="1" ht="12">
      <c r="A54" s="10" t="s">
        <v>53</v>
      </c>
      <c r="B54" s="28">
        <v>780873.66</v>
      </c>
      <c r="C54" s="36">
        <v>2119752.19</v>
      </c>
      <c r="D54" s="36">
        <v>2900625.85</v>
      </c>
      <c r="E54" s="36">
        <v>939678.16</v>
      </c>
      <c r="F54" s="36">
        <v>717585.27</v>
      </c>
      <c r="G54" s="36">
        <v>1960947.69</v>
      </c>
    </row>
    <row r="55" spans="1:7" s="2" customFormat="1" ht="12">
      <c r="A55" s="10" t="s">
        <v>54</v>
      </c>
      <c r="B55" s="28">
        <v>628522.07</v>
      </c>
      <c r="C55" s="36">
        <v>764454.77</v>
      </c>
      <c r="D55" s="36">
        <v>1392976.84</v>
      </c>
      <c r="E55" s="36">
        <v>788011.97</v>
      </c>
      <c r="F55" s="36">
        <v>728595.2</v>
      </c>
      <c r="G55" s="36">
        <v>604964.87</v>
      </c>
    </row>
    <row r="56" spans="1:7" s="2" customFormat="1" ht="12">
      <c r="A56" s="10" t="s">
        <v>55</v>
      </c>
      <c r="B56" s="28">
        <v>0</v>
      </c>
      <c r="C56" s="36">
        <v>146258.21</v>
      </c>
      <c r="D56" s="36">
        <v>146258.21</v>
      </c>
      <c r="E56" s="36">
        <v>82707.26</v>
      </c>
      <c r="F56" s="36">
        <v>23200</v>
      </c>
      <c r="G56" s="36">
        <v>63550.95</v>
      </c>
    </row>
    <row r="57" spans="1:7" s="2" customFormat="1" ht="12">
      <c r="A57" s="10" t="s">
        <v>56</v>
      </c>
      <c r="B57" s="28">
        <v>43000</v>
      </c>
      <c r="C57" s="36">
        <v>53000</v>
      </c>
      <c r="D57" s="36">
        <v>96000</v>
      </c>
      <c r="E57" s="36">
        <v>42339.34</v>
      </c>
      <c r="F57" s="36">
        <v>0</v>
      </c>
      <c r="G57" s="36">
        <v>53660.66</v>
      </c>
    </row>
    <row r="58" spans="1:7" s="2" customFormat="1" ht="12">
      <c r="A58" s="10" t="s">
        <v>57</v>
      </c>
      <c r="B58" s="28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</row>
    <row r="59" spans="1:7" s="2" customFormat="1" ht="12">
      <c r="A59" s="10" t="s">
        <v>58</v>
      </c>
      <c r="B59" s="28">
        <v>1350646.94</v>
      </c>
      <c r="C59" s="36">
        <v>5430925.9</v>
      </c>
      <c r="D59" s="36">
        <v>6781572.84</v>
      </c>
      <c r="E59" s="36">
        <v>656331.18</v>
      </c>
      <c r="F59" s="36">
        <v>656331.18</v>
      </c>
      <c r="G59" s="36">
        <v>6125241.66</v>
      </c>
    </row>
    <row r="60" spans="1:7" s="2" customFormat="1" ht="12">
      <c r="A60" s="10" t="s">
        <v>59</v>
      </c>
      <c r="B60" s="8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s="2" customFormat="1" ht="12">
      <c r="A61" s="10" t="s">
        <v>60</v>
      </c>
      <c r="B61" s="8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s="2" customFormat="1" ht="12">
      <c r="A62" s="10" t="s">
        <v>61</v>
      </c>
      <c r="B62" s="28">
        <v>4399000</v>
      </c>
      <c r="C62" s="36">
        <v>-3972244.26</v>
      </c>
      <c r="D62" s="36">
        <v>426755.74</v>
      </c>
      <c r="E62" s="36">
        <v>0</v>
      </c>
      <c r="F62" s="36">
        <v>0</v>
      </c>
      <c r="G62" s="36">
        <v>426755.74</v>
      </c>
    </row>
    <row r="63" spans="1:7" s="12" customFormat="1" ht="12">
      <c r="A63" s="3" t="s">
        <v>62</v>
      </c>
      <c r="B63" s="11">
        <v>0</v>
      </c>
      <c r="C63" s="18">
        <f>+C64+C65</f>
        <v>8468566.74</v>
      </c>
      <c r="D63" s="18">
        <f>+D64+D65</f>
        <v>8468566.74</v>
      </c>
      <c r="E63" s="18">
        <f>+E64+E65</f>
        <v>6044239.359999999</v>
      </c>
      <c r="F63" s="18">
        <f>+F64+F65</f>
        <v>4475143.51</v>
      </c>
      <c r="G63" s="18">
        <f>+G64+G65</f>
        <v>2424327.38</v>
      </c>
    </row>
    <row r="64" spans="1:7" s="2" customFormat="1" ht="12">
      <c r="A64" s="4" t="s">
        <v>63</v>
      </c>
      <c r="B64" s="8">
        <v>0</v>
      </c>
      <c r="C64" s="36">
        <v>6255696.57</v>
      </c>
      <c r="D64" s="36">
        <v>6255696.57</v>
      </c>
      <c r="E64" s="36">
        <v>3831369.19</v>
      </c>
      <c r="F64" s="36">
        <v>2262273.34</v>
      </c>
      <c r="G64" s="36">
        <v>2424327.38</v>
      </c>
    </row>
    <row r="65" spans="1:7" s="2" customFormat="1" ht="12">
      <c r="A65" s="4" t="s">
        <v>64</v>
      </c>
      <c r="B65" s="8">
        <v>0</v>
      </c>
      <c r="C65" s="36">
        <v>2212870.17</v>
      </c>
      <c r="D65" s="36">
        <v>2212870.17</v>
      </c>
      <c r="E65" s="36">
        <v>2212870.17</v>
      </c>
      <c r="F65" s="36">
        <v>2212870.17</v>
      </c>
      <c r="G65" s="36">
        <v>0</v>
      </c>
    </row>
    <row r="66" spans="1:7" s="2" customFormat="1" ht="12">
      <c r="A66" s="4" t="s">
        <v>65</v>
      </c>
      <c r="B66" s="8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</row>
    <row r="67" spans="1:7" s="12" customFormat="1" ht="12">
      <c r="A67" s="3" t="s">
        <v>66</v>
      </c>
      <c r="B67" s="11">
        <v>0</v>
      </c>
      <c r="C67" s="18">
        <f>+C74</f>
        <v>77339049.99</v>
      </c>
      <c r="D67" s="18">
        <f>+D74</f>
        <v>77339049.99</v>
      </c>
      <c r="E67" s="18">
        <v>0</v>
      </c>
      <c r="F67" s="18">
        <v>0</v>
      </c>
      <c r="G67" s="18">
        <f>+G74</f>
        <v>77339049.99</v>
      </c>
    </row>
    <row r="68" spans="1:7" s="2" customFormat="1" ht="24">
      <c r="A68" s="10" t="s">
        <v>67</v>
      </c>
      <c r="B68" s="8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s="2" customFormat="1" ht="12">
      <c r="A69" s="10" t="s">
        <v>68</v>
      </c>
      <c r="B69" s="8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s="2" customFormat="1" ht="12">
      <c r="A70" s="10" t="s">
        <v>69</v>
      </c>
      <c r="B70" s="8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s="2" customFormat="1" ht="12">
      <c r="A71" s="10" t="s">
        <v>70</v>
      </c>
      <c r="B71" s="8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s="2" customFormat="1" ht="24">
      <c r="A72" s="10" t="s">
        <v>71</v>
      </c>
      <c r="B72" s="8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s="2" customFormat="1" ht="12">
      <c r="A73" s="10" t="s">
        <v>72</v>
      </c>
      <c r="B73" s="8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s="2" customFormat="1" ht="24">
      <c r="A74" s="10" t="s">
        <v>73</v>
      </c>
      <c r="B74" s="8">
        <v>0</v>
      </c>
      <c r="C74" s="36">
        <v>77339049.99</v>
      </c>
      <c r="D74" s="36">
        <v>77339049.99</v>
      </c>
      <c r="E74" s="36">
        <v>0</v>
      </c>
      <c r="F74" s="36">
        <v>0</v>
      </c>
      <c r="G74" s="36">
        <v>77339049.99</v>
      </c>
    </row>
    <row r="75" spans="1:7" s="12" customFormat="1" ht="12">
      <c r="A75" s="3" t="s">
        <v>74</v>
      </c>
      <c r="B75" s="11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</row>
    <row r="76" spans="1:7" s="2" customFormat="1" ht="12">
      <c r="A76" s="10" t="s">
        <v>75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</row>
    <row r="77" spans="1:7" s="2" customFormat="1" ht="12">
      <c r="A77" s="10" t="s">
        <v>76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</row>
    <row r="78" spans="1:7" s="2" customFormat="1" ht="12">
      <c r="A78" s="10" t="s">
        <v>77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</row>
    <row r="79" spans="1:7" s="12" customFormat="1" ht="12">
      <c r="A79" s="3" t="s">
        <v>78</v>
      </c>
      <c r="B79" s="11">
        <v>0</v>
      </c>
      <c r="C79" s="11">
        <f>+C86</f>
        <v>8437520.56</v>
      </c>
      <c r="D79" s="11">
        <f>+D86</f>
        <v>8437520.56</v>
      </c>
      <c r="E79" s="11">
        <f>+E86</f>
        <v>8437520.56</v>
      </c>
      <c r="F79" s="11">
        <f>+F86</f>
        <v>8437520.56</v>
      </c>
      <c r="G79" s="11">
        <f>+G86</f>
        <v>0</v>
      </c>
    </row>
    <row r="80" spans="1:7" s="2" customFormat="1" ht="12">
      <c r="A80" s="10" t="s">
        <v>79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</row>
    <row r="81" spans="1:7" s="2" customFormat="1" ht="12">
      <c r="A81" s="10" t="s">
        <v>80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</row>
    <row r="82" spans="1:7" s="2" customFormat="1" ht="12">
      <c r="A82" s="10" t="s">
        <v>81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</row>
    <row r="83" spans="1:7" s="2" customFormat="1" ht="12">
      <c r="A83" s="10" t="s">
        <v>82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</row>
    <row r="84" spans="1:7" s="2" customFormat="1" ht="12">
      <c r="A84" s="10" t="s">
        <v>83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s="2" customFormat="1" ht="12">
      <c r="A85" s="10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s="2" customFormat="1" ht="12">
      <c r="A86" s="10" t="s">
        <v>85</v>
      </c>
      <c r="B86" s="19">
        <v>0</v>
      </c>
      <c r="C86" s="36">
        <v>8437520.56</v>
      </c>
      <c r="D86" s="36">
        <v>8437520.56</v>
      </c>
      <c r="E86" s="36">
        <v>8437520.56</v>
      </c>
      <c r="F86" s="36">
        <v>8437520.56</v>
      </c>
      <c r="G86" s="36">
        <v>0</v>
      </c>
    </row>
    <row r="87" spans="2:7" s="2" customFormat="1" ht="12">
      <c r="B87" s="9"/>
      <c r="C87" s="9"/>
      <c r="D87" s="9"/>
      <c r="E87" s="9"/>
      <c r="F87" s="9"/>
      <c r="G87" s="9"/>
    </row>
    <row r="88" spans="1:7" s="12" customFormat="1" ht="12">
      <c r="A88" s="5" t="s">
        <v>86</v>
      </c>
      <c r="B88" s="23">
        <f aca="true" t="shared" si="0" ref="B88:G88">+B14+B23+B33+B43+B53+B63+B67+B75+B79</f>
        <v>1200918137.3500001</v>
      </c>
      <c r="C88" s="23">
        <f t="shared" si="0"/>
        <v>314790473.65000004</v>
      </c>
      <c r="D88" s="23">
        <f t="shared" si="0"/>
        <v>1515708610.9999998</v>
      </c>
      <c r="E88" s="23">
        <f t="shared" si="0"/>
        <v>819550874.2899998</v>
      </c>
      <c r="F88" s="23">
        <f t="shared" si="0"/>
        <v>795257192.5899999</v>
      </c>
      <c r="G88" s="23">
        <f t="shared" si="0"/>
        <v>696157736.71</v>
      </c>
    </row>
    <row r="89" spans="2:9" s="12" customFormat="1" ht="12">
      <c r="B89" s="13"/>
      <c r="C89" s="13"/>
      <c r="D89" s="13"/>
      <c r="E89" s="13"/>
      <c r="F89" s="13"/>
      <c r="G89" s="13"/>
      <c r="I89" s="13"/>
    </row>
    <row r="90" spans="1:7" s="12" customFormat="1" ht="12">
      <c r="A90" s="3" t="s">
        <v>87</v>
      </c>
      <c r="B90" s="24">
        <v>362548904.13</v>
      </c>
      <c r="C90" s="38">
        <v>210630023.42</v>
      </c>
      <c r="D90" s="38">
        <v>573178927.55</v>
      </c>
      <c r="E90" s="38">
        <v>242899246.16</v>
      </c>
      <c r="F90" s="38">
        <v>242899246.16</v>
      </c>
      <c r="G90" s="38">
        <v>330279681.39</v>
      </c>
    </row>
    <row r="91" spans="2:7" s="12" customFormat="1" ht="12">
      <c r="B91" s="13"/>
      <c r="C91" s="13"/>
      <c r="D91" s="13"/>
      <c r="E91" s="13"/>
      <c r="F91" s="13"/>
      <c r="G91" s="13"/>
    </row>
    <row r="92" spans="1:7" s="12" customFormat="1" ht="12">
      <c r="A92" s="3" t="s">
        <v>13</v>
      </c>
      <c r="B92" s="18">
        <v>192885846.23</v>
      </c>
      <c r="C92" s="18">
        <f>+C93+C94+C95+C97+C99</f>
        <v>34520860.97</v>
      </c>
      <c r="D92" s="18">
        <f>+D93+D94+D95+D96+D97+D99</f>
        <v>227406707.20000002</v>
      </c>
      <c r="E92" s="18">
        <f>+E93+E94+E95+E96+E97+E99</f>
        <v>87826285.2</v>
      </c>
      <c r="F92" s="18">
        <f>+F93+F94+F95+F96+F97+F99</f>
        <v>87826285.2</v>
      </c>
      <c r="G92" s="18">
        <f>+G93+G94+G95+G96+G97+G99</f>
        <v>139580422</v>
      </c>
    </row>
    <row r="93" spans="1:7" s="2" customFormat="1" ht="12">
      <c r="A93" s="10" t="s">
        <v>14</v>
      </c>
      <c r="B93" s="28">
        <v>86058677.47</v>
      </c>
      <c r="C93" s="36">
        <v>20632027.54</v>
      </c>
      <c r="D93" s="36">
        <v>106690705.01</v>
      </c>
      <c r="E93" s="36">
        <v>46756063.41</v>
      </c>
      <c r="F93" s="36">
        <v>46756063.41</v>
      </c>
      <c r="G93" s="36">
        <v>59934641.6</v>
      </c>
    </row>
    <row r="94" spans="1:7" s="2" customFormat="1" ht="12">
      <c r="A94" s="10" t="s">
        <v>15</v>
      </c>
      <c r="B94" s="28">
        <v>0</v>
      </c>
      <c r="C94" s="36">
        <v>532824.11</v>
      </c>
      <c r="D94" s="36">
        <v>532824.11</v>
      </c>
      <c r="E94" s="36">
        <v>507432.69</v>
      </c>
      <c r="F94" s="36">
        <v>507432.69</v>
      </c>
      <c r="G94" s="36">
        <v>25391.42</v>
      </c>
    </row>
    <row r="95" spans="1:8" s="2" customFormat="1" ht="12">
      <c r="A95" s="10" t="s">
        <v>16</v>
      </c>
      <c r="B95" s="28">
        <v>46467902.04</v>
      </c>
      <c r="C95" s="36">
        <v>7945185.48</v>
      </c>
      <c r="D95" s="36">
        <v>54413087.52</v>
      </c>
      <c r="E95" s="36">
        <v>14696870.96</v>
      </c>
      <c r="F95" s="36">
        <v>14696870.96</v>
      </c>
      <c r="G95" s="36">
        <v>39716216.56</v>
      </c>
      <c r="H95" s="25"/>
    </row>
    <row r="96" spans="1:7" s="2" customFormat="1" ht="12">
      <c r="A96" s="10" t="s">
        <v>17</v>
      </c>
      <c r="B96" s="28">
        <v>33215072</v>
      </c>
      <c r="C96" s="36">
        <v>0</v>
      </c>
      <c r="D96" s="36">
        <v>33215072</v>
      </c>
      <c r="E96" s="36">
        <v>11214723.21</v>
      </c>
      <c r="F96" s="36">
        <v>11214723.21</v>
      </c>
      <c r="G96" s="36">
        <v>22000348.79</v>
      </c>
    </row>
    <row r="97" spans="1:7" s="2" customFormat="1" ht="12">
      <c r="A97" s="10" t="s">
        <v>18</v>
      </c>
      <c r="B97" s="28">
        <v>16485082.06</v>
      </c>
      <c r="C97" s="36">
        <v>5148229.28</v>
      </c>
      <c r="D97" s="36">
        <v>21633311.34</v>
      </c>
      <c r="E97" s="36">
        <v>8611519.64</v>
      </c>
      <c r="F97" s="36">
        <v>8611519.64</v>
      </c>
      <c r="G97" s="36">
        <v>13021791.7</v>
      </c>
    </row>
    <row r="98" spans="1:7" s="2" customFormat="1" ht="12">
      <c r="A98" s="10" t="s">
        <v>19</v>
      </c>
      <c r="B98" s="28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</row>
    <row r="99" spans="1:7" s="2" customFormat="1" ht="12">
      <c r="A99" s="10" t="s">
        <v>20</v>
      </c>
      <c r="B99" s="28">
        <v>10659112.66</v>
      </c>
      <c r="C99" s="36">
        <v>262594.56</v>
      </c>
      <c r="D99" s="36">
        <v>10921707.22</v>
      </c>
      <c r="E99" s="36">
        <v>6039675.29</v>
      </c>
      <c r="F99" s="36">
        <v>6039675.29</v>
      </c>
      <c r="G99" s="36">
        <v>4882031.93</v>
      </c>
    </row>
    <row r="100" spans="1:7" s="2" customFormat="1" ht="12">
      <c r="A100" s="10" t="s">
        <v>21</v>
      </c>
      <c r="B100" s="8">
        <v>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</row>
    <row r="101" spans="1:7" s="2" customFormat="1" ht="12">
      <c r="A101" s="22" t="s">
        <v>22</v>
      </c>
      <c r="B101" s="11">
        <v>13286627.95</v>
      </c>
      <c r="C101" s="11">
        <f>+C105+C108</f>
        <v>9529048.85</v>
      </c>
      <c r="D101" s="11">
        <f>+D105+D108</f>
        <v>22815676.8</v>
      </c>
      <c r="E101" s="11">
        <f>+E105+E108</f>
        <v>7815676.79</v>
      </c>
      <c r="F101" s="11">
        <f>+F105+F108</f>
        <v>7815676.79</v>
      </c>
      <c r="G101" s="11">
        <f>+G105+G108</f>
        <v>15000000.01</v>
      </c>
    </row>
    <row r="102" spans="1:7" s="2" customFormat="1" ht="24">
      <c r="A102" s="10" t="s">
        <v>23</v>
      </c>
      <c r="B102" s="8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</row>
    <row r="103" spans="1:7" s="2" customFormat="1" ht="12">
      <c r="A103" s="10" t="s">
        <v>24</v>
      </c>
      <c r="B103" s="8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</row>
    <row r="104" spans="1:7" s="2" customFormat="1" ht="24">
      <c r="A104" s="10" t="s">
        <v>25</v>
      </c>
      <c r="B104" s="8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</row>
    <row r="105" spans="1:7" s="2" customFormat="1" ht="24">
      <c r="A105" s="10" t="s">
        <v>26</v>
      </c>
      <c r="B105" s="8">
        <v>0</v>
      </c>
      <c r="C105" s="41">
        <v>410374.57</v>
      </c>
      <c r="D105" s="41">
        <v>410374.57</v>
      </c>
      <c r="E105" s="41">
        <v>410374.57</v>
      </c>
      <c r="F105" s="41">
        <v>410374.57</v>
      </c>
      <c r="G105" s="41">
        <v>0</v>
      </c>
    </row>
    <row r="106" spans="1:7" s="2" customFormat="1" ht="12">
      <c r="A106" s="10" t="s">
        <v>27</v>
      </c>
      <c r="B106" s="8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</row>
    <row r="107" spans="1:8" s="2" customFormat="1" ht="12">
      <c r="A107" s="10" t="s">
        <v>28</v>
      </c>
      <c r="B107" s="8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16"/>
    </row>
    <row r="108" spans="1:7" s="2" customFormat="1" ht="24">
      <c r="A108" s="10" t="s">
        <v>29</v>
      </c>
      <c r="B108" s="8">
        <v>13286627.95</v>
      </c>
      <c r="C108" s="41">
        <v>9118674.28</v>
      </c>
      <c r="D108" s="41">
        <v>22405302.23</v>
      </c>
      <c r="E108" s="41">
        <v>7405302.22</v>
      </c>
      <c r="F108" s="41">
        <v>7405302.22</v>
      </c>
      <c r="G108" s="41">
        <v>15000000.01</v>
      </c>
    </row>
    <row r="109" spans="1:7" s="2" customFormat="1" ht="12">
      <c r="A109" s="10" t="s">
        <v>30</v>
      </c>
      <c r="B109" s="8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</row>
    <row r="110" spans="1:7" s="2" customFormat="1" ht="12">
      <c r="A110" s="10" t="s">
        <v>31</v>
      </c>
      <c r="B110" s="8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</row>
    <row r="111" spans="1:7" s="12" customFormat="1" ht="12">
      <c r="A111" s="3" t="s">
        <v>32</v>
      </c>
      <c r="B111" s="11">
        <v>1</v>
      </c>
      <c r="C111" s="11">
        <f>+C113+C114</f>
        <v>6795325.43</v>
      </c>
      <c r="D111" s="11">
        <f>+D113+D114+D120</f>
        <v>6795326.43</v>
      </c>
      <c r="E111" s="11">
        <f>+E113+E114</f>
        <v>1761954.1099999999</v>
      </c>
      <c r="F111" s="11">
        <f>+F113+F114</f>
        <v>1761954.1099999999</v>
      </c>
      <c r="G111" s="11">
        <f>+G114+G120</f>
        <v>5033372.32</v>
      </c>
    </row>
    <row r="112" spans="1:7" s="2" customFormat="1" ht="12">
      <c r="A112" s="10" t="s">
        <v>33</v>
      </c>
      <c r="B112" s="8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</row>
    <row r="113" spans="1:7" s="2" customFormat="1" ht="12">
      <c r="A113" s="10" t="s">
        <v>34</v>
      </c>
      <c r="B113" s="8">
        <v>0</v>
      </c>
      <c r="C113" s="21">
        <v>890514.6</v>
      </c>
      <c r="D113" s="21">
        <v>890514.6</v>
      </c>
      <c r="E113" s="21">
        <v>890514.6</v>
      </c>
      <c r="F113" s="21">
        <v>890514.6</v>
      </c>
      <c r="G113" s="21">
        <v>0</v>
      </c>
    </row>
    <row r="114" spans="1:7" s="2" customFormat="1" ht="24">
      <c r="A114" s="10" t="s">
        <v>35</v>
      </c>
      <c r="B114" s="8">
        <v>0</v>
      </c>
      <c r="C114" s="36">
        <v>5904810.83</v>
      </c>
      <c r="D114" s="36">
        <v>5904810.83</v>
      </c>
      <c r="E114" s="36">
        <v>871439.51</v>
      </c>
      <c r="F114" s="36">
        <v>871439.51</v>
      </c>
      <c r="G114" s="36">
        <v>5033371.32</v>
      </c>
    </row>
    <row r="115" spans="1:7" s="2" customFormat="1" ht="12">
      <c r="A115" s="10" t="s">
        <v>36</v>
      </c>
      <c r="B115" s="8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</row>
    <row r="116" spans="1:7" s="2" customFormat="1" ht="24">
      <c r="A116" s="10" t="s">
        <v>37</v>
      </c>
      <c r="B116" s="8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7" s="2" customFormat="1" ht="12">
      <c r="A117" s="10" t="s">
        <v>38</v>
      </c>
      <c r="B117" s="8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</row>
    <row r="118" spans="1:7" s="2" customFormat="1" ht="12">
      <c r="A118" s="10" t="s">
        <v>39</v>
      </c>
      <c r="B118" s="8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</row>
    <row r="119" spans="1:7" s="2" customFormat="1" ht="12">
      <c r="A119" s="10" t="s">
        <v>40</v>
      </c>
      <c r="B119" s="8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</row>
    <row r="120" spans="1:7" s="2" customFormat="1" ht="12">
      <c r="A120" s="10" t="s">
        <v>41</v>
      </c>
      <c r="B120" s="8">
        <v>1</v>
      </c>
      <c r="C120" s="26">
        <v>0</v>
      </c>
      <c r="D120" s="26">
        <v>1</v>
      </c>
      <c r="E120" s="26">
        <v>0</v>
      </c>
      <c r="F120" s="26">
        <v>0</v>
      </c>
      <c r="G120" s="26">
        <v>1</v>
      </c>
    </row>
    <row r="121" spans="1:7" s="12" customFormat="1" ht="12">
      <c r="A121" s="3" t="s">
        <v>42</v>
      </c>
      <c r="B121" s="11">
        <v>0</v>
      </c>
      <c r="C121" s="11">
        <f>+C122</f>
        <v>8867524.29</v>
      </c>
      <c r="D121" s="11">
        <f>+D122</f>
        <v>8867524.29</v>
      </c>
      <c r="E121" s="11">
        <f>+E122</f>
        <v>8867524.29</v>
      </c>
      <c r="F121" s="11">
        <f>+F122</f>
        <v>8867524.29</v>
      </c>
      <c r="G121" s="36">
        <v>0</v>
      </c>
    </row>
    <row r="122" spans="1:7" s="2" customFormat="1" ht="24">
      <c r="A122" s="10" t="s">
        <v>43</v>
      </c>
      <c r="B122" s="8">
        <v>0</v>
      </c>
      <c r="C122" s="36">
        <v>8867524.29</v>
      </c>
      <c r="D122" s="36">
        <v>8867524.29</v>
      </c>
      <c r="E122" s="36">
        <v>8867524.29</v>
      </c>
      <c r="F122" s="36">
        <v>8867524.29</v>
      </c>
      <c r="G122" s="36">
        <v>0</v>
      </c>
    </row>
    <row r="123" spans="1:7" s="2" customFormat="1" ht="12">
      <c r="A123" s="10" t="s">
        <v>44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</row>
    <row r="124" spans="1:7" s="2" customFormat="1" ht="12">
      <c r="A124" s="10" t="s">
        <v>45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</row>
    <row r="125" spans="1:7" s="2" customFormat="1" ht="12">
      <c r="A125" s="10" t="s">
        <v>46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</row>
    <row r="126" spans="1:7" s="2" customFormat="1" ht="12">
      <c r="A126" s="10" t="s">
        <v>47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</row>
    <row r="127" spans="1:7" s="2" customFormat="1" ht="24">
      <c r="A127" s="10" t="s">
        <v>48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</row>
    <row r="128" spans="1:7" s="2" customFormat="1" ht="12">
      <c r="A128" s="10" t="s">
        <v>49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</row>
    <row r="129" spans="1:7" s="2" customFormat="1" ht="12">
      <c r="A129" s="10" t="s">
        <v>50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</row>
    <row r="130" spans="1:7" s="2" customFormat="1" ht="12">
      <c r="A130" s="10" t="s">
        <v>51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</row>
    <row r="131" spans="1:7" s="12" customFormat="1" ht="12">
      <c r="A131" s="3" t="s">
        <v>52</v>
      </c>
      <c r="B131" s="11">
        <v>0</v>
      </c>
      <c r="C131" s="11">
        <f>+C132</f>
        <v>0</v>
      </c>
      <c r="D131" s="11">
        <f>+D132</f>
        <v>0</v>
      </c>
      <c r="E131" s="11">
        <f>+E132</f>
        <v>0</v>
      </c>
      <c r="F131" s="11">
        <f>+F132</f>
        <v>0</v>
      </c>
      <c r="G131" s="11">
        <f>+G132</f>
        <v>0</v>
      </c>
    </row>
    <row r="132" spans="1:7" s="2" customFormat="1" ht="12">
      <c r="A132" s="10" t="s">
        <v>53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</row>
    <row r="133" spans="1:7" s="2" customFormat="1" ht="12">
      <c r="A133" s="10" t="s">
        <v>54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</row>
    <row r="134" spans="1:7" s="2" customFormat="1" ht="12">
      <c r="A134" s="10" t="s">
        <v>55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</row>
    <row r="135" spans="1:7" s="2" customFormat="1" ht="12">
      <c r="A135" s="10" t="s">
        <v>56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</row>
    <row r="136" spans="1:7" s="2" customFormat="1" ht="12">
      <c r="A136" s="10" t="s">
        <v>57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</row>
    <row r="137" spans="1:7" s="2" customFormat="1" ht="12">
      <c r="A137" s="10" t="s">
        <v>58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</row>
    <row r="138" spans="1:7" s="2" customFormat="1" ht="12">
      <c r="A138" s="10" t="s">
        <v>59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</row>
    <row r="139" spans="1:7" s="2" customFormat="1" ht="12">
      <c r="A139" s="10" t="s">
        <v>60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</row>
    <row r="140" spans="1:7" s="2" customFormat="1" ht="12">
      <c r="A140" s="10" t="s">
        <v>61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</row>
    <row r="141" spans="1:7" s="12" customFormat="1" ht="12">
      <c r="A141" s="3" t="s">
        <v>62</v>
      </c>
      <c r="B141" s="11">
        <v>156376428.95</v>
      </c>
      <c r="C141" s="11">
        <f>+C142</f>
        <v>150917263.88</v>
      </c>
      <c r="D141" s="11">
        <f>+D142</f>
        <v>307293692.83</v>
      </c>
      <c r="E141" s="11">
        <f>+E142</f>
        <v>136627805.77</v>
      </c>
      <c r="F141" s="11">
        <f>+F142</f>
        <v>136627805.77</v>
      </c>
      <c r="G141" s="11">
        <f>+G142</f>
        <v>170665887.06</v>
      </c>
    </row>
    <row r="142" spans="1:7" s="2" customFormat="1" ht="12">
      <c r="A142" s="10" t="s">
        <v>63</v>
      </c>
      <c r="B142" s="8">
        <v>156376428.95</v>
      </c>
      <c r="C142" s="36">
        <v>150917263.88</v>
      </c>
      <c r="D142" s="36">
        <v>307293692.83</v>
      </c>
      <c r="E142" s="36">
        <v>136627805.77</v>
      </c>
      <c r="F142" s="36">
        <v>136627805.77</v>
      </c>
      <c r="G142" s="36">
        <v>170665887.06</v>
      </c>
    </row>
    <row r="143" spans="1:7" s="2" customFormat="1" ht="12">
      <c r="A143" s="10" t="s">
        <v>64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</row>
    <row r="144" spans="1:7" s="2" customFormat="1" ht="12">
      <c r="A144" s="10" t="s">
        <v>65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</row>
    <row r="145" spans="1:7" s="12" customFormat="1" ht="12">
      <c r="A145" s="3" t="s">
        <v>66</v>
      </c>
      <c r="B145" s="11">
        <v>0</v>
      </c>
      <c r="C145" s="11">
        <f>+C152</f>
        <v>0</v>
      </c>
      <c r="D145" s="11">
        <f>+D152</f>
        <v>0</v>
      </c>
      <c r="E145" s="11">
        <v>0</v>
      </c>
      <c r="F145" s="11">
        <v>0</v>
      </c>
      <c r="G145" s="11">
        <f>+G152</f>
        <v>0</v>
      </c>
    </row>
    <row r="146" spans="1:7" s="2" customFormat="1" ht="24">
      <c r="A146" s="10" t="s">
        <v>67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</row>
    <row r="147" spans="1:7" s="2" customFormat="1" ht="12">
      <c r="A147" s="10" t="s">
        <v>68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</row>
    <row r="148" spans="1:7" s="2" customFormat="1" ht="12">
      <c r="A148" s="10" t="s">
        <v>69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</row>
    <row r="149" spans="1:7" s="2" customFormat="1" ht="12">
      <c r="A149" s="10" t="s">
        <v>70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</row>
    <row r="150" spans="1:7" s="2" customFormat="1" ht="24">
      <c r="A150" s="10" t="s">
        <v>71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</row>
    <row r="151" spans="1:7" s="2" customFormat="1" ht="12">
      <c r="A151" s="10" t="s">
        <v>72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</row>
    <row r="152" spans="1:7" s="2" customFormat="1" ht="24">
      <c r="A152" s="10" t="s">
        <v>73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</row>
    <row r="153" spans="1:7" s="12" customFormat="1" ht="12">
      <c r="A153" s="3" t="s">
        <v>74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</row>
    <row r="154" spans="1:7" s="2" customFormat="1" ht="12">
      <c r="A154" s="4" t="s">
        <v>75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</row>
    <row r="155" spans="1:7" s="2" customFormat="1" ht="12">
      <c r="A155" s="4" t="s">
        <v>76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</row>
    <row r="156" spans="1:7" s="2" customFormat="1" ht="12">
      <c r="A156" s="4" t="s">
        <v>77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</row>
    <row r="157" spans="1:7" s="12" customFormat="1" ht="12">
      <c r="A157" s="3" t="s">
        <v>78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</row>
    <row r="158" spans="1:7" s="2" customFormat="1" ht="12">
      <c r="A158" s="10" t="s">
        <v>79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</row>
    <row r="159" spans="1:7" s="2" customFormat="1" ht="12">
      <c r="A159" s="10" t="s">
        <v>80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</row>
    <row r="160" spans="1:7" s="2" customFormat="1" ht="12">
      <c r="A160" s="10" t="s">
        <v>81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</row>
    <row r="161" spans="1:7" s="2" customFormat="1" ht="12">
      <c r="A161" s="10" t="s">
        <v>82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</row>
    <row r="162" spans="1:7" s="2" customFormat="1" ht="12">
      <c r="A162" s="10" t="s">
        <v>83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</row>
    <row r="163" spans="1:7" s="2" customFormat="1" ht="12">
      <c r="A163" s="10" t="s">
        <v>84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</row>
    <row r="164" spans="1:7" s="2" customFormat="1" ht="12">
      <c r="A164" s="10" t="s">
        <v>85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</row>
    <row r="165" spans="2:7" s="2" customFormat="1" ht="12">
      <c r="B165" s="9"/>
      <c r="C165" s="9"/>
      <c r="D165" s="9"/>
      <c r="E165" s="9"/>
      <c r="F165" s="9"/>
      <c r="G165" s="9"/>
    </row>
    <row r="166" spans="1:7" s="12" customFormat="1" ht="12">
      <c r="A166" s="5" t="s">
        <v>88</v>
      </c>
      <c r="B166" s="11">
        <f aca="true" t="shared" si="1" ref="B166:G166">+B92+B101+B111+B121+B131+B141+B145+B153+B157</f>
        <v>362548904.13</v>
      </c>
      <c r="C166" s="11">
        <f t="shared" si="1"/>
        <v>210630023.42</v>
      </c>
      <c r="D166" s="11">
        <f t="shared" si="1"/>
        <v>573178927.55</v>
      </c>
      <c r="E166" s="11">
        <f t="shared" si="1"/>
        <v>242899246.16000003</v>
      </c>
      <c r="F166" s="11">
        <f t="shared" si="1"/>
        <v>242899246.16000003</v>
      </c>
      <c r="G166" s="11">
        <f t="shared" si="1"/>
        <v>330279681.39</v>
      </c>
    </row>
    <row r="167" spans="2:8" s="12" customFormat="1" ht="12">
      <c r="B167" s="13"/>
      <c r="C167" s="13"/>
      <c r="D167" s="13"/>
      <c r="E167" s="13"/>
      <c r="F167" s="13"/>
      <c r="G167" s="13"/>
      <c r="H167" s="13"/>
    </row>
    <row r="168" spans="1:7" s="12" customFormat="1" ht="12">
      <c r="A168" s="5" t="s">
        <v>89</v>
      </c>
      <c r="B168" s="13">
        <f aca="true" t="shared" si="2" ref="B168:G168">+B12+B166</f>
        <v>1563467041.48</v>
      </c>
      <c r="C168" s="13">
        <f t="shared" si="2"/>
        <v>525420497.06999993</v>
      </c>
      <c r="D168" s="13">
        <f t="shared" si="2"/>
        <v>2088887538.55</v>
      </c>
      <c r="E168" s="13">
        <f t="shared" si="2"/>
        <v>1062450120.45</v>
      </c>
      <c r="F168" s="13">
        <f t="shared" si="2"/>
        <v>1038156438.75</v>
      </c>
      <c r="G168" s="13">
        <f t="shared" si="2"/>
        <v>1026437418.1</v>
      </c>
    </row>
    <row r="169" spans="2:7" s="2" customFormat="1" ht="12">
      <c r="B169" s="9"/>
      <c r="C169" s="9"/>
      <c r="D169" s="9"/>
      <c r="E169" s="9"/>
      <c r="F169" s="9"/>
      <c r="G169" s="9"/>
    </row>
    <row r="170" spans="3:7" s="2" customFormat="1" ht="12">
      <c r="C170" s="9"/>
      <c r="D170" s="9"/>
      <c r="E170" s="9"/>
      <c r="F170" s="9"/>
      <c r="G170" s="9"/>
    </row>
    <row r="171" s="2" customFormat="1" ht="12">
      <c r="D171" s="9"/>
    </row>
  </sheetData>
  <sheetProtection/>
  <mergeCells count="7">
    <mergeCell ref="B9:G9"/>
    <mergeCell ref="A1:G1"/>
    <mergeCell ref="A3:G3"/>
    <mergeCell ref="A4:G4"/>
    <mergeCell ref="A6:G6"/>
    <mergeCell ref="A9:A10"/>
    <mergeCell ref="A7:G7"/>
  </mergeCells>
  <printOptions/>
  <pageMargins left="0.7480314960629921" right="0.7480314960629921" top="0.984251968503937" bottom="0.984251968503937" header="0" footer="0.62"/>
  <pageSetup blackAndWhite="1" errors="NA" horizontalDpi="600" verticalDpi="600" orientation="portrait" scale="69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2023-04-24T15:57:00Z</cp:lastPrinted>
  <dcterms:created xsi:type="dcterms:W3CDTF">2022-01-03T17:48:54Z</dcterms:created>
  <dcterms:modified xsi:type="dcterms:W3CDTF">2023-07-25T17:24:32Z</dcterms:modified>
  <cp:category/>
  <cp:version/>
  <cp:contentType/>
  <cp:contentStatus/>
</cp:coreProperties>
</file>