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Sheet1" sheetId="1" r:id="rId1"/>
  </sheets>
  <definedNames>
    <definedName name="_xlnm.Print_Titles" localSheetId="0">Sheet1!$1:$8</definedName>
  </definedNames>
  <calcPr calcId="144525" fullCalcOnLoad="1"/>
</workbook>
</file>

<file path=xl/calcChain.xml><?xml version="1.0" encoding="utf-8"?>
<calcChain xmlns="http://schemas.openxmlformats.org/spreadsheetml/2006/main">
  <c r="H71" i="1" l="1"/>
  <c r="H66" i="1"/>
  <c r="G66" i="1"/>
  <c r="G71" i="1"/>
  <c r="H59" i="1"/>
  <c r="H55" i="1"/>
  <c r="H50" i="1"/>
  <c r="H46" i="1"/>
  <c r="H19" i="1"/>
  <c r="H18" i="1"/>
  <c r="H15" i="1"/>
  <c r="H14" i="1"/>
  <c r="H11" i="1"/>
  <c r="G42" i="1"/>
  <c r="F42" i="1"/>
  <c r="F71" i="1"/>
  <c r="D66" i="1"/>
  <c r="E66" i="1"/>
  <c r="E42" i="1"/>
  <c r="E71" i="1"/>
  <c r="D42" i="1"/>
  <c r="D71" i="1"/>
  <c r="C42" i="1"/>
  <c r="C71" i="1"/>
  <c r="C66" i="1"/>
  <c r="H42" i="1"/>
</calcChain>
</file>

<file path=xl/sharedStrings.xml><?xml version="1.0" encoding="utf-8"?>
<sst xmlns="http://schemas.openxmlformats.org/spreadsheetml/2006/main" count="69" uniqueCount="69">
  <si>
    <t>MUNICIPIO DE OAXACA DE JUAREZ</t>
  </si>
  <si>
    <t>Estado Analítico de Ingresos Detallado - LDF</t>
  </si>
  <si>
    <t>(PESOS)</t>
  </si>
  <si>
    <t>Ingreso</t>
  </si>
  <si>
    <t>Ampliaciones / (Reducciones)</t>
  </si>
  <si>
    <t>Concepto (c)</t>
  </si>
  <si>
    <t>Estimado(d)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</si>
  <si>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</si>
  <si>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</si>
  <si>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</si>
  <si>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</si>
  <si>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</si>
  <si>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</si>
  <si>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</si>
  <si>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</si>
  <si>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</si>
  <si>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</si>
  <si>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</si>
  <si>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</si>
  <si>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</si>
  <si>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</si>
  <si>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</si>
  <si>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</si>
  <si>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</si>
  <si>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</si>
  <si>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</si>
  <si>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</si>
  <si>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</si>
  <si>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</si>
  <si>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</si>
  <si>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</si>
  <si>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</si>
  <si>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</si>
  <si>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</si>
  <si>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</si>
  <si>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</si>
  <si>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</si>
  <si>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</si>
  <si>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</si>
  <si>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</si>
  <si>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</si>
  <si>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</si>
  <si>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2) Otros Ingresos de Libre Disposición</t>
  </si>
  <si>
    <t>I. Total de Ingresos de Libre Disposición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</si>
  <si>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</si>
  <si>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</si>
  <si>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</si>
  <si>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</si>
  <si>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</si>
  <si>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</si>
  <si>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</si>
  <si>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</si>
  <si>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</si>
  <si>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</si>
  <si>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</si>
  <si>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</si>
  <si>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</si>
  <si>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</si>
  <si>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</si>
  <si>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</si>
  <si>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</si>
  <si>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</si>
  <si>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</si>
  <si>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</si>
  <si>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</t>
  </si>
  <si>
    <t>III.  Ingresos Derivados de Financiamientos</t>
  </si>
  <si>
    <t xml:space="preserve"> Ingresos Derivados de Financiamientos</t>
  </si>
  <si>
    <t>I V. Total de Ingresos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</si>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</sst>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indexed="8"/>
      <name val="MS Sans Serif"/>
    </font>
    <font>
      <b/>
      <sz val="9.85"/>
      <color indexed="8"/>
      <name val="Times New Roman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Fill="1" applyBorder="1" applyAlignment="1" applyProtection="1"/>
    <xf numFmtId="0" fontId="3" fillId="0" borderId="0" xfId="0" applyFont="1" applyAlignment="1">
      <alignment horizontal="justify" vertical="center" wrapText="1"/>
    </xf>
    <xf numFmtId="43" fontId="3" fillId="0" borderId="0" xfId="1" applyFont="1" applyFill="1" applyBorder="1" applyAlignment="1" applyProtection="1"/>
    <xf numFmtId="0" fontId="3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85</xdr:row>
      <xdr:rowOff>152400</xdr:rowOff>
    </xdr:from>
    <xdr:to>
      <xdr:col>7</xdr:col>
      <xdr:colOff>714375</xdr:colOff>
      <xdr:row>107</xdr:row>
      <xdr:rowOff>28575</xdr:rowOff>
    </xdr:to>
    <xdr:grpSp>
      <xdr:nvGrpSpPr>
        <xdr:cNvPr id="1152" name="3 Grupo"/>
        <xdr:cNvGrpSpPr>
          <a:grpSpLocks/>
        </xdr:cNvGrpSpPr>
      </xdr:nvGrpSpPr>
      <xdr:grpSpPr bwMode="auto">
        <a:xfrm>
          <a:off x="171450" y="17087850"/>
          <a:ext cx="8620125" cy="3438525"/>
          <a:chOff x="66675" y="6915150"/>
          <a:chExt cx="6457950" cy="3514725"/>
        </a:xfrm>
      </xdr:grpSpPr>
      <xdr:sp macro="" textlink="">
        <xdr:nvSpPr>
          <xdr:cNvPr id="5" name="4 CuadroTexto">
            <a:extLst>
              <a:ext uri="{FF2B5EF4-FFF2-40B4-BE49-F238E27FC236}"/>
            </a:extLst>
          </xdr:cNvPr>
          <xdr:cNvSpPr txBox="1"/>
        </xdr:nvSpPr>
        <xdr:spPr>
          <a:xfrm>
            <a:off x="66675" y="7937438"/>
            <a:ext cx="2533229" cy="8957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4134113" y="8025063"/>
            <a:ext cx="2226387" cy="8957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>
              <a:ext uri="{FF2B5EF4-FFF2-40B4-BE49-F238E27FC236}"/>
            </a:extLst>
          </xdr:cNvPr>
          <xdr:cNvSpPr txBox="1"/>
        </xdr:nvSpPr>
        <xdr:spPr>
          <a:xfrm>
            <a:off x="2392964" y="6915150"/>
            <a:ext cx="2083670" cy="8373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>
              <a:ext uri="{FF2B5EF4-FFF2-40B4-BE49-F238E27FC236}"/>
            </a:extLst>
          </xdr:cNvPr>
          <xdr:cNvSpPr txBox="1"/>
        </xdr:nvSpPr>
        <xdr:spPr>
          <a:xfrm>
            <a:off x="187985" y="9514683"/>
            <a:ext cx="2469006" cy="8957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>
              <a:ext uri="{FF2B5EF4-FFF2-40B4-BE49-F238E27FC236}"/>
            </a:extLst>
          </xdr:cNvPr>
          <xdr:cNvSpPr txBox="1"/>
        </xdr:nvSpPr>
        <xdr:spPr>
          <a:xfrm>
            <a:off x="3777320" y="9534156"/>
            <a:ext cx="2747305" cy="8957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twoCellAnchor editAs="oneCell">
    <xdr:from>
      <xdr:col>1</xdr:col>
      <xdr:colOff>9525</xdr:colOff>
      <xdr:row>0</xdr:row>
      <xdr:rowOff>95250</xdr:rowOff>
    </xdr:from>
    <xdr:to>
      <xdr:col>1</xdr:col>
      <xdr:colOff>1314450</xdr:colOff>
      <xdr:row>5</xdr:row>
      <xdr:rowOff>9525</xdr:rowOff>
    </xdr:to>
    <xdr:pic>
      <xdr:nvPicPr>
        <xdr:cNvPr id="115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1304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838200</xdr:colOff>
      <xdr:row>1</xdr:row>
      <xdr:rowOff>28575</xdr:rowOff>
    </xdr:from>
    <xdr:to>
      <xdr:col>7</xdr:col>
      <xdr:colOff>781050</xdr:colOff>
      <xdr:row>3</xdr:row>
      <xdr:rowOff>152400</xdr:rowOff>
    </xdr:to>
    <xdr:pic>
      <xdr:nvPicPr>
        <xdr:cNvPr id="1154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1981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28" zoomScaleNormal="100" workbookViewId="0">
      <selection activeCell="A5" sqref="A5:H5"/>
    </sheetView>
  </sheetViews>
  <sheetFormatPr baseColWidth="10" defaultRowHeight="12.75" x14ac:dyDescent="0.2"/>
  <cols>
    <col min="1" max="1" width="4" style="1" customWidth="1"/>
    <col min="2" max="2" width="44.28515625" style="1" customWidth="1"/>
    <col min="3" max="3" width="15.28515625" style="1" bestFit="1" customWidth="1"/>
    <col min="4" max="4" width="11.7109375" style="1" bestFit="1" customWidth="1"/>
    <col min="5" max="7" width="15.28515625" style="1" bestFit="1" customWidth="1"/>
    <col min="8" max="8" width="12.85546875" style="1" bestFit="1" customWidth="1"/>
    <col min="9" max="9" width="11.42578125" style="1"/>
    <col min="10" max="10" width="13" style="1" bestFit="1" customWidth="1"/>
    <col min="11" max="16384" width="11.42578125" style="1"/>
  </cols>
  <sheetData>
    <row r="1" spans="1:10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3" spans="1:10" x14ac:dyDescent="0.2">
      <c r="A3" s="18" t="s">
        <v>1</v>
      </c>
      <c r="B3" s="18"/>
      <c r="C3" s="18"/>
      <c r="D3" s="18"/>
      <c r="E3" s="18"/>
      <c r="F3" s="18"/>
      <c r="G3" s="18"/>
      <c r="H3" s="18"/>
    </row>
    <row r="4" spans="1:10" x14ac:dyDescent="0.2">
      <c r="A4" s="18" t="s">
        <v>68</v>
      </c>
      <c r="B4" s="18"/>
      <c r="C4" s="18"/>
      <c r="D4" s="18"/>
      <c r="E4" s="18"/>
      <c r="F4" s="18"/>
      <c r="G4" s="18"/>
      <c r="H4" s="18"/>
    </row>
    <row r="5" spans="1:10" x14ac:dyDescent="0.2">
      <c r="A5" s="18" t="s">
        <v>2</v>
      </c>
      <c r="B5" s="18"/>
      <c r="C5" s="18"/>
      <c r="D5" s="18"/>
      <c r="E5" s="18"/>
      <c r="F5" s="18"/>
      <c r="G5" s="18"/>
      <c r="H5" s="18"/>
    </row>
    <row r="6" spans="1:10" s="2" customFormat="1" ht="12" x14ac:dyDescent="0.2"/>
    <row r="7" spans="1:10" s="2" customFormat="1" ht="12.75" customHeight="1" x14ac:dyDescent="0.2">
      <c r="A7" s="20" t="s">
        <v>5</v>
      </c>
      <c r="B7" s="20"/>
      <c r="C7" s="19" t="s">
        <v>3</v>
      </c>
      <c r="D7" s="19"/>
      <c r="E7" s="19"/>
      <c r="F7" s="19"/>
      <c r="G7" s="19"/>
      <c r="H7" s="19"/>
    </row>
    <row r="8" spans="1:10" s="6" customFormat="1" ht="24" customHeight="1" x14ac:dyDescent="0.2">
      <c r="A8" s="21"/>
      <c r="B8" s="21"/>
      <c r="C8" s="7" t="s">
        <v>6</v>
      </c>
      <c r="D8" s="7" t="s">
        <v>4</v>
      </c>
      <c r="E8" s="7" t="s">
        <v>7</v>
      </c>
      <c r="F8" s="7" t="s">
        <v>8</v>
      </c>
      <c r="G8" s="7" t="s">
        <v>9</v>
      </c>
      <c r="H8" s="7" t="s">
        <v>10</v>
      </c>
    </row>
    <row r="9" spans="1:10" s="2" customFormat="1" ht="12" x14ac:dyDescent="0.2">
      <c r="A9" s="3" t="s">
        <v>11</v>
      </c>
    </row>
    <row r="10" spans="1:10" s="2" customFormat="1" ht="12" x14ac:dyDescent="0.2"/>
    <row r="11" spans="1:10" s="2" customFormat="1" ht="15.75" customHeight="1" x14ac:dyDescent="0.2">
      <c r="A11" s="4" t="s">
        <v>12</v>
      </c>
      <c r="C11" s="8">
        <v>174095138.28</v>
      </c>
      <c r="D11" s="8">
        <v>17801569.030000001</v>
      </c>
      <c r="E11" s="8">
        <v>191896707.31</v>
      </c>
      <c r="F11" s="8">
        <v>0</v>
      </c>
      <c r="G11" s="8">
        <v>166348265.03999999</v>
      </c>
      <c r="H11" s="8">
        <f>+E11-G11</f>
        <v>25548442.270000011</v>
      </c>
    </row>
    <row r="12" spans="1:10" s="2" customFormat="1" ht="15.75" customHeight="1" x14ac:dyDescent="0.2">
      <c r="A12" s="4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10" s="2" customFormat="1" ht="15.75" customHeight="1" x14ac:dyDescent="0.2">
      <c r="A13" s="4" t="s">
        <v>14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-1</v>
      </c>
    </row>
    <row r="14" spans="1:10" s="2" customFormat="1" ht="15.75" customHeight="1" x14ac:dyDescent="0.2">
      <c r="A14" s="4" t="s">
        <v>15</v>
      </c>
      <c r="C14" s="8">
        <v>183520646.16999999</v>
      </c>
      <c r="D14" s="8">
        <v>38053215.049999997</v>
      </c>
      <c r="E14" s="8">
        <v>221573861.22</v>
      </c>
      <c r="F14" s="8">
        <v>0</v>
      </c>
      <c r="G14" s="8">
        <v>184868925.09</v>
      </c>
      <c r="H14" s="8">
        <f>+E14-G14</f>
        <v>36704936.129999995</v>
      </c>
    </row>
    <row r="15" spans="1:10" s="2" customFormat="1" ht="15.75" customHeight="1" x14ac:dyDescent="0.2">
      <c r="A15" s="4" t="s">
        <v>16</v>
      </c>
      <c r="C15" s="8">
        <v>3813205.42</v>
      </c>
      <c r="D15" s="8">
        <v>15256631.99</v>
      </c>
      <c r="E15" s="8">
        <v>19069837.41</v>
      </c>
      <c r="F15" s="8">
        <v>0</v>
      </c>
      <c r="G15" s="8">
        <v>18047572.960000001</v>
      </c>
      <c r="H15" s="8">
        <f>+E15-G15</f>
        <v>1022264.4499999993</v>
      </c>
    </row>
    <row r="16" spans="1:10" s="2" customFormat="1" ht="15.75" customHeight="1" x14ac:dyDescent="0.2">
      <c r="A16" s="4" t="s">
        <v>17</v>
      </c>
      <c r="C16" s="8">
        <v>10573735.48</v>
      </c>
      <c r="D16" s="8">
        <v>798114.81</v>
      </c>
      <c r="E16" s="8">
        <v>11371850.289999999</v>
      </c>
      <c r="F16" s="8">
        <v>-332700.52</v>
      </c>
      <c r="G16" s="8">
        <v>11587478.630000001</v>
      </c>
      <c r="H16" s="8">
        <v>117072.18</v>
      </c>
      <c r="J16" s="9"/>
    </row>
    <row r="17" spans="1:8" s="2" customFormat="1" ht="15.75" customHeight="1" x14ac:dyDescent="0.2">
      <c r="A17" s="4" t="s">
        <v>18</v>
      </c>
      <c r="C17" s="8">
        <v>1</v>
      </c>
      <c r="D17" s="8">
        <v>0</v>
      </c>
      <c r="E17" s="8">
        <v>1</v>
      </c>
      <c r="F17" s="8">
        <v>0</v>
      </c>
      <c r="G17" s="8">
        <v>20415.439999999999</v>
      </c>
      <c r="H17" s="8">
        <v>-20414.439999999999</v>
      </c>
    </row>
    <row r="18" spans="1:8" s="2" customFormat="1" ht="15.75" customHeight="1" x14ac:dyDescent="0.2">
      <c r="A18" s="4" t="s">
        <v>19</v>
      </c>
      <c r="C18" s="8">
        <v>628812459</v>
      </c>
      <c r="D18" s="8">
        <v>368776253</v>
      </c>
      <c r="E18" s="8">
        <v>997588712</v>
      </c>
      <c r="F18" s="8">
        <v>0</v>
      </c>
      <c r="G18" s="8">
        <v>795583290</v>
      </c>
      <c r="H18" s="8">
        <f>+E18-G18</f>
        <v>202005422</v>
      </c>
    </row>
    <row r="19" spans="1:8" s="2" customFormat="1" ht="15.75" customHeight="1" x14ac:dyDescent="0.2">
      <c r="B19" s="4" t="s">
        <v>20</v>
      </c>
      <c r="C19" s="8">
        <v>628812459</v>
      </c>
      <c r="D19" s="8">
        <v>368776253</v>
      </c>
      <c r="E19" s="8">
        <v>997588712</v>
      </c>
      <c r="F19" s="8">
        <v>0</v>
      </c>
      <c r="G19" s="8">
        <v>795583290</v>
      </c>
      <c r="H19" s="8">
        <f>+E19-G19</f>
        <v>202005422</v>
      </c>
    </row>
    <row r="20" spans="1:8" s="2" customFormat="1" ht="15.75" customHeight="1" x14ac:dyDescent="0.2">
      <c r="B20" s="4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s="2" customFormat="1" ht="15.75" customHeight="1" x14ac:dyDescent="0.2">
      <c r="B21" s="4" t="s">
        <v>22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s="2" customFormat="1" ht="15.75" customHeight="1" x14ac:dyDescent="0.2">
      <c r="B22" s="4" t="s">
        <v>23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s="2" customFormat="1" ht="15.75" customHeight="1" x14ac:dyDescent="0.2">
      <c r="B23" s="4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s="2" customFormat="1" ht="15.75" customHeight="1" x14ac:dyDescent="0.2">
      <c r="B24" s="4" t="s">
        <v>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s="2" customFormat="1" ht="15.75" customHeight="1" x14ac:dyDescent="0.2">
      <c r="B25" s="4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s="2" customFormat="1" ht="15.75" customHeight="1" x14ac:dyDescent="0.2">
      <c r="B26" s="4" t="s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s="2" customFormat="1" ht="15.75" customHeight="1" x14ac:dyDescent="0.2">
      <c r="B27" s="4" t="s">
        <v>28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s="2" customFormat="1" ht="15.75" customHeight="1" x14ac:dyDescent="0.2">
      <c r="B28" s="4" t="s">
        <v>29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s="2" customFormat="1" ht="27" customHeight="1" x14ac:dyDescent="0.2">
      <c r="B29" s="13" t="s">
        <v>30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s="2" customFormat="1" ht="15.75" customHeight="1" x14ac:dyDescent="0.2">
      <c r="A30" s="4" t="s">
        <v>31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s="2" customFormat="1" ht="15.75" customHeight="1" x14ac:dyDescent="0.2">
      <c r="B31" s="4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</row>
    <row r="32" spans="1:8" s="2" customFormat="1" ht="15.75" customHeight="1" x14ac:dyDescent="0.2">
      <c r="B32" s="4" t="s">
        <v>33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s="2" customFormat="1" ht="15.75" customHeight="1" x14ac:dyDescent="0.2">
      <c r="B33" s="4" t="s">
        <v>34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s="2" customFormat="1" ht="15.75" customHeight="1" x14ac:dyDescent="0.2">
      <c r="B34" s="4" t="s">
        <v>35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s="2" customFormat="1" ht="15.75" customHeight="1" x14ac:dyDescent="0.2">
      <c r="B35" s="4" t="s">
        <v>36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</row>
    <row r="36" spans="1:8" s="2" customFormat="1" ht="15.75" customHeight="1" x14ac:dyDescent="0.2">
      <c r="A36" s="4" t="s">
        <v>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</row>
    <row r="37" spans="1:8" s="2" customFormat="1" ht="15.75" customHeight="1" x14ac:dyDescent="0.2">
      <c r="A37" s="4" t="s">
        <v>38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s="2" customFormat="1" ht="15.75" customHeight="1" x14ac:dyDescent="0.2">
      <c r="B38" s="4" t="s">
        <v>39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s="2" customFormat="1" ht="15.75" customHeight="1" x14ac:dyDescent="0.2">
      <c r="A39" s="4" t="s">
        <v>40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s="2" customFormat="1" ht="15.75" customHeight="1" x14ac:dyDescent="0.2">
      <c r="B40" s="4" t="s">
        <v>41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s="2" customFormat="1" ht="15.75" customHeight="1" x14ac:dyDescent="0.2">
      <c r="B41" s="4" t="s">
        <v>42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5.75" customHeight="1" x14ac:dyDescent="0.2">
      <c r="A42" s="3" t="s">
        <v>43</v>
      </c>
      <c r="C42" s="11">
        <f>+C11+C13+C14+C15+C16+C17+C18</f>
        <v>1000815186.35</v>
      </c>
      <c r="D42" s="11">
        <f>+D11+D14+D15+D16+D18</f>
        <v>440685783.88</v>
      </c>
      <c r="E42" s="11">
        <f>+E11+E13+E14+E15+E16+E17+E18</f>
        <v>1441500970.23</v>
      </c>
      <c r="F42" s="11">
        <f>+F16</f>
        <v>-332700.52</v>
      </c>
      <c r="G42" s="11">
        <f>+G11+G14+G15+G16+G17+G18</f>
        <v>1176455947.1599998</v>
      </c>
      <c r="H42" s="11">
        <f>+H11+H13+H14+H15+H16+H17+H18</f>
        <v>265377721.59</v>
      </c>
    </row>
    <row r="43" spans="1:8" s="10" customFormat="1" ht="12" x14ac:dyDescent="0.2">
      <c r="C43" s="12"/>
      <c r="D43" s="12"/>
      <c r="E43" s="12"/>
      <c r="F43" s="12"/>
      <c r="G43" s="12"/>
      <c r="H43" s="12"/>
    </row>
    <row r="44" spans="1:8" s="10" customFormat="1" ht="12" x14ac:dyDescent="0.2">
      <c r="A44" s="3" t="s">
        <v>44</v>
      </c>
      <c r="C44" s="12"/>
      <c r="D44" s="12"/>
      <c r="E44" s="12"/>
      <c r="F44" s="12"/>
      <c r="G44" s="12"/>
      <c r="H44" s="12"/>
    </row>
    <row r="45" spans="1:8" s="2" customFormat="1" ht="12" x14ac:dyDescent="0.2">
      <c r="C45" s="9"/>
      <c r="D45" s="9"/>
      <c r="E45" s="9"/>
      <c r="F45" s="9"/>
      <c r="G45" s="9"/>
      <c r="H45" s="9"/>
    </row>
    <row r="46" spans="1:8" s="2" customFormat="1" ht="12" x14ac:dyDescent="0.2">
      <c r="A46" s="4" t="s">
        <v>45</v>
      </c>
      <c r="C46" s="8">
        <v>315172703.11000001</v>
      </c>
      <c r="D46" s="8">
        <v>64213284.710000001</v>
      </c>
      <c r="E46" s="8">
        <v>379385987.81999999</v>
      </c>
      <c r="F46" s="8">
        <v>0</v>
      </c>
      <c r="G46" s="8">
        <v>291865752.63999999</v>
      </c>
      <c r="H46" s="8">
        <f>+E46-G46</f>
        <v>87520235.180000007</v>
      </c>
    </row>
    <row r="47" spans="1:8" s="2" customFormat="1" ht="24" x14ac:dyDescent="0.2">
      <c r="B47" s="13" t="s">
        <v>46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s="2" customFormat="1" ht="12" x14ac:dyDescent="0.2">
      <c r="B48" s="13" t="s">
        <v>47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10" s="2" customFormat="1" ht="24" x14ac:dyDescent="0.2">
      <c r="B49" s="13" t="s">
        <v>48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10" s="2" customFormat="1" ht="36" x14ac:dyDescent="0.2">
      <c r="B50" s="13" t="s">
        <v>49</v>
      </c>
      <c r="C50" s="8">
        <v>315172703.11000001</v>
      </c>
      <c r="D50" s="8">
        <v>64213284.710000001</v>
      </c>
      <c r="E50" s="8">
        <v>379385987.81999999</v>
      </c>
      <c r="F50" s="8">
        <v>0</v>
      </c>
      <c r="G50" s="8">
        <v>291865752.63999999</v>
      </c>
      <c r="H50" s="8">
        <f>+E50-G50</f>
        <v>87520235.180000007</v>
      </c>
    </row>
    <row r="51" spans="1:10" s="2" customFormat="1" ht="18.75" customHeight="1" x14ac:dyDescent="0.2">
      <c r="B51" s="13" t="s">
        <v>50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10" s="2" customFormat="1" ht="26.25" customHeight="1" x14ac:dyDescent="0.2">
      <c r="B52" s="13" t="s">
        <v>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10" s="2" customFormat="1" ht="24" x14ac:dyDescent="0.2">
      <c r="B53" s="13" t="s">
        <v>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10" s="2" customFormat="1" ht="24" x14ac:dyDescent="0.2">
      <c r="B54" s="13" t="s">
        <v>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10" s="2" customFormat="1" ht="15.75" customHeight="1" x14ac:dyDescent="0.2">
      <c r="A55" s="4" t="s">
        <v>54</v>
      </c>
      <c r="C55" s="8">
        <v>1</v>
      </c>
      <c r="D55" s="8">
        <v>11613428.710000001</v>
      </c>
      <c r="E55" s="8">
        <v>11613429.710000001</v>
      </c>
      <c r="F55" s="8">
        <v>0</v>
      </c>
      <c r="G55" s="8">
        <v>4931284.45</v>
      </c>
      <c r="H55" s="8">
        <f>+E55-G55</f>
        <v>6682145.2600000007</v>
      </c>
      <c r="I55" s="9"/>
      <c r="J55" s="9"/>
    </row>
    <row r="56" spans="1:10" s="2" customFormat="1" ht="15" customHeight="1" x14ac:dyDescent="0.2">
      <c r="B56" s="4" t="s">
        <v>55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10" s="2" customFormat="1" ht="15" customHeight="1" x14ac:dyDescent="0.2">
      <c r="B57" s="4" t="s">
        <v>56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10" s="2" customFormat="1" ht="15" customHeight="1" x14ac:dyDescent="0.2">
      <c r="B58" s="4" t="s">
        <v>57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10" s="2" customFormat="1" ht="15" customHeight="1" x14ac:dyDescent="0.2">
      <c r="B59" s="4" t="s">
        <v>58</v>
      </c>
      <c r="C59" s="8">
        <v>1</v>
      </c>
      <c r="D59" s="8">
        <v>11613428.710000001</v>
      </c>
      <c r="E59" s="8">
        <v>11613429.710000001</v>
      </c>
      <c r="F59" s="8">
        <v>0</v>
      </c>
      <c r="G59" s="8">
        <v>4931284.45</v>
      </c>
      <c r="H59" s="8">
        <f>+E59-G59</f>
        <v>6682145.2600000007</v>
      </c>
    </row>
    <row r="60" spans="1:10" s="2" customFormat="1" ht="18" customHeight="1" x14ac:dyDescent="0.2">
      <c r="A60" s="4" t="s">
        <v>59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10" s="2" customFormat="1" ht="24" x14ac:dyDescent="0.2">
      <c r="B61" s="13" t="s">
        <v>60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10" s="2" customFormat="1" ht="15.75" customHeight="1" x14ac:dyDescent="0.2">
      <c r="B62" s="4" t="s">
        <v>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10" s="2" customFormat="1" ht="36" customHeight="1" x14ac:dyDescent="0.2">
      <c r="A63" s="15" t="s">
        <v>62</v>
      </c>
      <c r="B63" s="16"/>
      <c r="C63" s="8">
        <v>0</v>
      </c>
      <c r="D63" s="8">
        <v>0</v>
      </c>
      <c r="E63" s="8">
        <v>0</v>
      </c>
      <c r="F63" s="8">
        <v>0</v>
      </c>
      <c r="G63" s="8">
        <v>33504.410000000003</v>
      </c>
      <c r="H63" s="8">
        <v>-33504.410000000003</v>
      </c>
    </row>
    <row r="64" spans="1:10" s="2" customFormat="1" ht="15" customHeight="1" x14ac:dyDescent="0.2">
      <c r="A64" s="4" t="s">
        <v>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10" s="2" customFormat="1" ht="12" x14ac:dyDescent="0.2">
      <c r="C65" s="9"/>
      <c r="D65" s="9"/>
      <c r="E65" s="9"/>
      <c r="F65" s="9"/>
      <c r="G65" s="9"/>
      <c r="H65" s="9"/>
      <c r="J65" s="9"/>
    </row>
    <row r="66" spans="1:10" s="10" customFormat="1" ht="12" x14ac:dyDescent="0.2">
      <c r="A66" s="3" t="s">
        <v>64</v>
      </c>
      <c r="C66" s="11">
        <f>+C50</f>
        <v>315172703.11000001</v>
      </c>
      <c r="D66" s="11">
        <f>+D46+D55+D68</f>
        <v>75826713.420000002</v>
      </c>
      <c r="E66" s="11">
        <f>+E46+E55</f>
        <v>390999417.52999997</v>
      </c>
      <c r="F66" s="11">
        <v>0</v>
      </c>
      <c r="G66" s="11">
        <f>+G46+G55+G63</f>
        <v>296830541.5</v>
      </c>
      <c r="H66" s="11">
        <f>+H46+H55+H63</f>
        <v>94168876.030000016</v>
      </c>
    </row>
    <row r="67" spans="1:10" s="10" customFormat="1" ht="12" x14ac:dyDescent="0.2">
      <c r="C67" s="12"/>
      <c r="D67" s="12"/>
      <c r="E67" s="12"/>
      <c r="F67" s="12"/>
      <c r="G67" s="12"/>
      <c r="H67" s="12"/>
      <c r="J67" s="12"/>
    </row>
    <row r="68" spans="1:10" s="10" customFormat="1" ht="12" x14ac:dyDescent="0.2">
      <c r="A68" s="3" t="s">
        <v>65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</row>
    <row r="69" spans="1:10" s="2" customFormat="1" ht="13.5" customHeight="1" x14ac:dyDescent="0.2">
      <c r="B69" s="4" t="s">
        <v>66</v>
      </c>
      <c r="C69" s="8">
        <v>1</v>
      </c>
      <c r="D69" s="8">
        <v>0</v>
      </c>
      <c r="E69" s="8">
        <v>1</v>
      </c>
      <c r="F69" s="8">
        <v>0</v>
      </c>
      <c r="G69" s="8">
        <v>0</v>
      </c>
      <c r="H69" s="8">
        <v>1</v>
      </c>
    </row>
    <row r="70" spans="1:10" s="2" customFormat="1" ht="12" x14ac:dyDescent="0.2">
      <c r="C70" s="9"/>
      <c r="D70" s="9"/>
      <c r="E70" s="9"/>
      <c r="F70" s="9"/>
      <c r="G70" s="9"/>
      <c r="H70" s="9"/>
    </row>
    <row r="71" spans="1:10" s="10" customFormat="1" ht="12" x14ac:dyDescent="0.2">
      <c r="A71" s="5" t="s">
        <v>67</v>
      </c>
      <c r="C71" s="11">
        <f>+C42+C66+C68</f>
        <v>1315987890.46</v>
      </c>
      <c r="D71" s="11">
        <f>+D42+D66+D68</f>
        <v>516512497.30000001</v>
      </c>
      <c r="E71" s="11">
        <f>+E42+E66</f>
        <v>1832500387.76</v>
      </c>
      <c r="F71" s="11">
        <f>+F16</f>
        <v>-332700.52</v>
      </c>
      <c r="G71" s="11">
        <f>+G42+G66</f>
        <v>1473286488.6599998</v>
      </c>
      <c r="H71" s="11">
        <f>+H42+H66</f>
        <v>359546597.62</v>
      </c>
    </row>
    <row r="72" spans="1:10" s="2" customFormat="1" ht="12" x14ac:dyDescent="0.2">
      <c r="C72" s="9"/>
      <c r="D72" s="9"/>
      <c r="E72" s="9"/>
      <c r="F72" s="9"/>
      <c r="G72" s="9"/>
      <c r="H72" s="9"/>
    </row>
    <row r="73" spans="1:10" s="2" customFormat="1" ht="12" x14ac:dyDescent="0.2">
      <c r="E73" s="14"/>
      <c r="G73" s="14"/>
      <c r="H73" s="9"/>
    </row>
    <row r="74" spans="1:10" s="2" customFormat="1" ht="12" x14ac:dyDescent="0.2">
      <c r="D74" s="9"/>
      <c r="E74" s="9"/>
      <c r="G74" s="9"/>
      <c r="H74" s="9"/>
    </row>
    <row r="75" spans="1:10" s="2" customFormat="1" ht="12" x14ac:dyDescent="0.2">
      <c r="H75" s="9"/>
    </row>
    <row r="76" spans="1:10" s="2" customFormat="1" ht="12" x14ac:dyDescent="0.2"/>
  </sheetData>
  <mergeCells count="7">
    <mergeCell ref="A63:B63"/>
    <mergeCell ref="A1:H1"/>
    <mergeCell ref="A3:H3"/>
    <mergeCell ref="A4:H4"/>
    <mergeCell ref="A5:H5"/>
    <mergeCell ref="C7:H7"/>
    <mergeCell ref="A7:B8"/>
  </mergeCells>
  <pageMargins left="0.74803149606299213" right="0.74803149606299213" top="0.98425196850393704" bottom="0.98425196850393704" header="0" footer="0.64"/>
  <pageSetup scale="68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2022-01-06T17:13:31Z</cp:lastPrinted>
  <dcterms:created xsi:type="dcterms:W3CDTF">2022-01-03T17:47:12Z</dcterms:created>
  <dcterms:modified xsi:type="dcterms:W3CDTF">2023-03-07T23:21:16Z</dcterms:modified>
</cp:coreProperties>
</file>