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605" windowWidth="13380" windowHeight="12210" activeTab="0"/>
  </bookViews>
  <sheets>
    <sheet name="Sheet1" sheetId="1" r:id="rId1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<sst xmlns="http://schemas.openxmlformats.org/spreadsheetml/2006/main" count="82" uniqueCount="50">
  <si>
    <t>MUNICIPIO DE OAXACA DE JUAREZ</t>
  </si>
  <si>
    <t>Estado Analítico del Ejercicio del Presupuesto de Egresos Detallado - LDF</t>
  </si>
  <si>
    <t xml:space="preserve"> Clasificación Funcional (Finalidad y Función)</t>
  </si>
  <si>
    <t>(PESOS)</t>
  </si>
  <si>
    <t>Egresos</t>
  </si>
  <si>
    <t>Concepto (c)</t>
  </si>
  <si>
    <t>Aprobado(d)</t>
  </si>
  <si>
    <t>Ampliaciones / (Reducciones)</t>
  </si>
  <si>
    <t>Modificado</t>
  </si>
  <si>
    <t>Devengado</t>
  </si>
  <si>
    <t>Pagado</t>
  </si>
  <si>
    <t>Subejercicio(e)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</si>
  <si>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</si>
  <si>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</si>
  <si>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</si>
  <si>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</si>
  <si>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</si>
  <si>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</si>
  <si>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</si>
  <si>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</si>
  <si>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</si>
  <si>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</si>
  <si>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</si>
  <si>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</si>
  <si>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</si>
  <si>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</si>
  <si>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</si>
  <si>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</si>
  <si>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</si>
  <si>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</si>
  <si>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</si>
  <si>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</si>
  <si>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</si>
  <si>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</si>
  <si>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</si>
  <si>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</si>
  <si>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</si>
  <si>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</si>
  <si>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</si>
  <si>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</si>
  <si>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</si>
  <si>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</si>
  <si>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</si>
  <si>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</si>
  <si>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</si>
  <si>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</si>
  <si>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Gasto Etiquetado</t>
  </si>
  <si>
    <t>Total Gasto Etiquetado</t>
  </si>
  <si>
    <t xml:space="preserve">Total de Egresos </t>
  </si>
  <si>
    <t>Del 1o. de enero al 31 de marzo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</si>
</sst>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</numFmts>
  <fonts count="42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right" vertical="center"/>
    </xf>
    <xf numFmtId="4" fontId="21" fillId="0" borderId="0" xfId="0" applyNumberFormat="1" applyFont="1" applyFill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100</xdr:row>
      <xdr:rowOff>9525</xdr:rowOff>
    </xdr:from>
    <xdr:to>
      <xdr:col>7</xdr:col>
      <xdr:colOff>723900</xdr:colOff>
      <xdr:row>121</xdr:row>
      <xdr:rowOff>38100</xdr:rowOff>
    </xdr:to>
    <xdr:grpSp>
      <xdr:nvGrpSpPr>
        <xdr:cNvPr id="1" name="3 Grupo"/>
        <xdr:cNvGrpSpPr>
          <a:grpSpLocks/>
        </xdr:cNvGrpSpPr>
      </xdr:nvGrpSpPr>
      <xdr:grpSpPr>
        <a:xfrm>
          <a:off x="171450" y="16182975"/>
          <a:ext cx="8810625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0340" y="8028439"/>
            <a:ext cx="2226378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1537" y="6915150"/>
            <a:ext cx="2087532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6147" y="9512532"/>
            <a:ext cx="2471780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3538" y="9531863"/>
            <a:ext cx="2751087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5</xdr:col>
      <xdr:colOff>733425</xdr:colOff>
      <xdr:row>2</xdr:row>
      <xdr:rowOff>19050</xdr:rowOff>
    </xdr:from>
    <xdr:to>
      <xdr:col>7</xdr:col>
      <xdr:colOff>685800</xdr:colOff>
      <xdr:row>7</xdr:row>
      <xdr:rowOff>0</xdr:rowOff>
    </xdr:to>
    <xdr:pic>
      <xdr:nvPicPr>
        <xdr:cNvPr id="7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42900"/>
          <a:ext cx="1990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66675</xdr:rowOff>
    </xdr:from>
    <xdr:to>
      <xdr:col>1</xdr:col>
      <xdr:colOff>1504950</xdr:colOff>
      <xdr:row>8</xdr:row>
      <xdr:rowOff>19050</xdr:rowOff>
    </xdr:to>
    <xdr:pic>
      <xdr:nvPicPr>
        <xdr:cNvPr id="8" name="Imagen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6675"/>
          <a:ext cx="1466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.57421875" style="1" customWidth="1"/>
    <col min="2" max="2" width="46.28125" style="1" customWidth="1"/>
    <col min="3" max="3" width="15.28125" style="1" bestFit="1" customWidth="1"/>
    <col min="4" max="4" width="13.8515625" style="1" bestFit="1" customWidth="1"/>
    <col min="5" max="7" width="15.28125" style="1" bestFit="1" customWidth="1"/>
    <col min="8" max="8" width="12.8515625" style="1" bestFit="1" customWidth="1"/>
    <col min="9" max="16384" width="11.421875" style="1" customWidth="1"/>
  </cols>
  <sheetData>
    <row r="1" spans="1:8" ht="12.75">
      <c r="A1" s="16" t="s">
        <v>0</v>
      </c>
      <c r="B1" s="16"/>
      <c r="C1" s="16"/>
      <c r="D1" s="16"/>
      <c r="E1" s="16"/>
      <c r="F1" s="16"/>
      <c r="G1" s="16"/>
      <c r="H1" s="16"/>
    </row>
    <row r="2" ht="12.75"/>
    <row r="3" spans="1:8" ht="12.75">
      <c r="A3" s="17" t="s">
        <v>1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2</v>
      </c>
      <c r="B4" s="17"/>
      <c r="C4" s="17"/>
      <c r="D4" s="17"/>
      <c r="E4" s="17"/>
      <c r="F4" s="17"/>
      <c r="G4" s="17"/>
      <c r="H4" s="17"/>
    </row>
    <row r="5" ht="12.75"/>
    <row r="6" spans="1:8" ht="12.75">
      <c r="A6" s="17" t="s">
        <v>49</v>
      </c>
      <c r="B6" s="17"/>
      <c r="C6" s="17"/>
      <c r="D6" s="17"/>
      <c r="E6" s="17"/>
      <c r="F6" s="17"/>
      <c r="G6" s="17"/>
      <c r="H6" s="17"/>
    </row>
    <row r="7" ht="12.75"/>
    <row r="8" spans="1:8" ht="12.75">
      <c r="A8" s="17" t="s">
        <v>3</v>
      </c>
      <c r="B8" s="17"/>
      <c r="C8" s="17"/>
      <c r="D8" s="17"/>
      <c r="E8" s="17"/>
      <c r="F8" s="17"/>
      <c r="G8" s="17"/>
      <c r="H8" s="17"/>
    </row>
    <row r="9" ht="12.75"/>
    <row r="10" spans="1:8" s="2" customFormat="1" ht="12.75" customHeight="1">
      <c r="A10" s="19" t="s">
        <v>5</v>
      </c>
      <c r="B10" s="19"/>
      <c r="C10" s="18" t="s">
        <v>4</v>
      </c>
      <c r="D10" s="18"/>
      <c r="E10" s="18"/>
      <c r="F10" s="18"/>
      <c r="G10" s="18"/>
      <c r="H10" s="18"/>
    </row>
    <row r="11" spans="1:8" s="6" customFormat="1" ht="24" customHeight="1">
      <c r="A11" s="20"/>
      <c r="B11" s="20"/>
      <c r="C11" s="7" t="s">
        <v>6</v>
      </c>
      <c r="D11" s="7" t="s">
        <v>7</v>
      </c>
      <c r="E11" s="7" t="s">
        <v>8</v>
      </c>
      <c r="F11" s="13" t="s">
        <v>9</v>
      </c>
      <c r="G11" s="13" t="s">
        <v>10</v>
      </c>
      <c r="H11" s="7" t="s">
        <v>11</v>
      </c>
    </row>
    <row r="12" s="2" customFormat="1" ht="12"/>
    <row r="13" spans="1:8" s="2" customFormat="1" ht="12">
      <c r="A13" s="3" t="s">
        <v>12</v>
      </c>
      <c r="C13" s="11">
        <f aca="true" t="shared" si="0" ref="C13:H13">+C15+C24+C32+C42</f>
        <v>1000815187.3499999</v>
      </c>
      <c r="D13" s="11">
        <f>+D15+D24+D32+D42</f>
        <v>421519299.67</v>
      </c>
      <c r="E13" s="11">
        <f t="shared" si="0"/>
        <v>1422334487.02</v>
      </c>
      <c r="F13" s="14">
        <f t="shared" si="0"/>
        <v>259922489.66000003</v>
      </c>
      <c r="G13" s="14">
        <f t="shared" si="0"/>
        <v>87794461.95999998</v>
      </c>
      <c r="H13" s="11">
        <f t="shared" si="0"/>
        <v>1162411997.36</v>
      </c>
    </row>
    <row r="14" spans="3:8" s="2" customFormat="1" ht="12">
      <c r="C14" s="8"/>
      <c r="D14" s="8"/>
      <c r="E14" s="8"/>
      <c r="F14" s="15"/>
      <c r="G14" s="15"/>
      <c r="H14" s="8"/>
    </row>
    <row r="15" spans="1:8" s="10" customFormat="1" ht="12">
      <c r="A15" s="3" t="s">
        <v>13</v>
      </c>
      <c r="C15" s="11">
        <f aca="true" t="shared" si="1" ref="C15:H15">+C17+C18+C20+C22+C23</f>
        <v>397872583.97999996</v>
      </c>
      <c r="D15" s="11">
        <f t="shared" si="1"/>
        <v>283621217.62</v>
      </c>
      <c r="E15" s="11">
        <f t="shared" si="1"/>
        <v>681493801.6</v>
      </c>
      <c r="F15" s="14">
        <f t="shared" si="1"/>
        <v>100440938.78000002</v>
      </c>
      <c r="G15" s="14">
        <f t="shared" si="1"/>
        <v>-49302439.42</v>
      </c>
      <c r="H15" s="11">
        <f t="shared" si="1"/>
        <v>581052862.8199999</v>
      </c>
    </row>
    <row r="16" spans="2:8" s="2" customFormat="1" ht="12">
      <c r="B16" s="5" t="s">
        <v>14</v>
      </c>
      <c r="C16" s="8"/>
      <c r="D16" s="8"/>
      <c r="E16" s="8"/>
      <c r="F16" s="15"/>
      <c r="G16" s="15"/>
      <c r="H16" s="8"/>
    </row>
    <row r="17" spans="2:8" s="2" customFormat="1" ht="12">
      <c r="B17" s="5" t="s">
        <v>15</v>
      </c>
      <c r="C17" s="8">
        <v>31664115.31</v>
      </c>
      <c r="D17" s="8">
        <v>-10456662.97</v>
      </c>
      <c r="E17" s="8">
        <f>+C17+D17</f>
        <v>21207452.339999996</v>
      </c>
      <c r="F17" s="15">
        <v>6798064</v>
      </c>
      <c r="G17" s="15">
        <v>6789542.02</v>
      </c>
      <c r="H17" s="8">
        <f aca="true" t="shared" si="2" ref="H17:H23">+E17-F17</f>
        <v>14409388.339999996</v>
      </c>
    </row>
    <row r="18" spans="2:8" s="2" customFormat="1" ht="12">
      <c r="B18" s="5" t="s">
        <v>16</v>
      </c>
      <c r="C18" s="8">
        <v>202346028.88</v>
      </c>
      <c r="D18" s="8">
        <v>94287283.14</v>
      </c>
      <c r="E18" s="8">
        <f aca="true" t="shared" si="3" ref="E18:E23">+C18+D18</f>
        <v>296633312.02</v>
      </c>
      <c r="F18" s="15">
        <v>54605171.92</v>
      </c>
      <c r="G18" s="15">
        <v>40197293.47</v>
      </c>
      <c r="H18" s="8">
        <f t="shared" si="2"/>
        <v>242028140.09999996</v>
      </c>
    </row>
    <row r="19" spans="2:8" s="2" customFormat="1" ht="12">
      <c r="B19" s="5" t="s">
        <v>17</v>
      </c>
      <c r="C19" s="8"/>
      <c r="D19" s="8"/>
      <c r="E19" s="8"/>
      <c r="F19" s="15"/>
      <c r="G19" s="15"/>
      <c r="H19" s="8"/>
    </row>
    <row r="20" spans="2:8" s="2" customFormat="1" ht="12">
      <c r="B20" s="5" t="s">
        <v>18</v>
      </c>
      <c r="C20" s="8">
        <v>74213530.59</v>
      </c>
      <c r="D20" s="8">
        <v>166842161.56</v>
      </c>
      <c r="E20" s="8">
        <f t="shared" si="3"/>
        <v>241055692.15</v>
      </c>
      <c r="F20" s="15">
        <v>11085493.67</v>
      </c>
      <c r="G20" s="15">
        <v>10517578.68</v>
      </c>
      <c r="H20" s="8">
        <f t="shared" si="2"/>
        <v>229970198.48000002</v>
      </c>
    </row>
    <row r="21" spans="2:8" s="2" customFormat="1" ht="12">
      <c r="B21" s="5" t="s">
        <v>19</v>
      </c>
      <c r="C21" s="8"/>
      <c r="D21" s="8"/>
      <c r="E21" s="8"/>
      <c r="F21" s="15"/>
      <c r="G21" s="15"/>
      <c r="H21" s="8"/>
    </row>
    <row r="22" spans="2:8" s="2" customFormat="1" ht="12">
      <c r="B22" s="5" t="s">
        <v>20</v>
      </c>
      <c r="C22" s="8">
        <v>77605616.41</v>
      </c>
      <c r="D22" s="8">
        <v>25734342.57</v>
      </c>
      <c r="E22" s="8">
        <f t="shared" si="3"/>
        <v>103339958.97999999</v>
      </c>
      <c r="F22" s="15">
        <v>20134597.43</v>
      </c>
      <c r="G22" s="15">
        <v>-114593073.07</v>
      </c>
      <c r="H22" s="8">
        <f t="shared" si="2"/>
        <v>83205361.54999998</v>
      </c>
    </row>
    <row r="23" spans="2:8" s="2" customFormat="1" ht="12">
      <c r="B23" s="5" t="s">
        <v>21</v>
      </c>
      <c r="C23" s="8">
        <v>12043292.79</v>
      </c>
      <c r="D23" s="8">
        <v>7214093.32</v>
      </c>
      <c r="E23" s="8">
        <f t="shared" si="3"/>
        <v>19257386.11</v>
      </c>
      <c r="F23" s="15">
        <v>7817611.76</v>
      </c>
      <c r="G23" s="15">
        <v>7786219.48</v>
      </c>
      <c r="H23" s="8">
        <f t="shared" si="2"/>
        <v>11439774.35</v>
      </c>
    </row>
    <row r="24" spans="1:8" s="10" customFormat="1" ht="12">
      <c r="A24" s="3" t="s">
        <v>22</v>
      </c>
      <c r="C24" s="11">
        <v>547173713.12</v>
      </c>
      <c r="D24" s="11">
        <f>+D25+D26+D28+D29+D30</f>
        <v>122432079.65</v>
      </c>
      <c r="E24" s="11">
        <f>+E25+E26+E28+E29+E30</f>
        <v>669605792.7699999</v>
      </c>
      <c r="F24" s="14">
        <f>+F25+F26+F28+F29+F30</f>
        <v>133299864.95</v>
      </c>
      <c r="G24" s="14">
        <f>+G25+G26+G28+G29+G30</f>
        <v>111032433.38999999</v>
      </c>
      <c r="H24" s="11">
        <f>+H25+H26+H28+H29+H30</f>
        <v>536305927.82000005</v>
      </c>
    </row>
    <row r="25" spans="2:8" s="2" customFormat="1" ht="12">
      <c r="B25" s="5" t="s">
        <v>23</v>
      </c>
      <c r="C25" s="8">
        <v>11161834.47</v>
      </c>
      <c r="D25" s="8">
        <v>49224113.52</v>
      </c>
      <c r="E25" s="8">
        <f>+C25+D25</f>
        <v>60385947.99</v>
      </c>
      <c r="F25" s="15">
        <v>1732817.37</v>
      </c>
      <c r="G25" s="15">
        <v>1327017</v>
      </c>
      <c r="H25" s="8">
        <f>+E25-F25</f>
        <v>58653130.620000005</v>
      </c>
    </row>
    <row r="26" spans="2:8" s="2" customFormat="1" ht="12">
      <c r="B26" s="5" t="s">
        <v>24</v>
      </c>
      <c r="C26" s="8">
        <v>474859640.42</v>
      </c>
      <c r="D26" s="8">
        <v>44534364.74</v>
      </c>
      <c r="E26" s="8">
        <f>+C26+D26</f>
        <v>519394005.16</v>
      </c>
      <c r="F26" s="15">
        <v>112385419.67</v>
      </c>
      <c r="G26" s="15">
        <v>91286158.1</v>
      </c>
      <c r="H26" s="8">
        <f>+E26-F26</f>
        <v>407008585.49</v>
      </c>
    </row>
    <row r="27" spans="2:8" s="2" customFormat="1" ht="12">
      <c r="B27" s="5" t="s">
        <v>25</v>
      </c>
      <c r="C27" s="8"/>
      <c r="D27" s="8"/>
      <c r="E27" s="8"/>
      <c r="F27" s="15"/>
      <c r="G27" s="15"/>
      <c r="H27" s="8"/>
    </row>
    <row r="28" spans="2:8" s="2" customFormat="1" ht="12">
      <c r="B28" s="5" t="s">
        <v>26</v>
      </c>
      <c r="C28" s="8">
        <v>14816454.54</v>
      </c>
      <c r="D28" s="8">
        <v>532704.72</v>
      </c>
      <c r="E28" s="8">
        <f>+C28+D28</f>
        <v>15349159.26</v>
      </c>
      <c r="F28" s="15">
        <v>3272543.27</v>
      </c>
      <c r="G28" s="15">
        <v>2547488.92</v>
      </c>
      <c r="H28" s="8">
        <f>+E28-F28</f>
        <v>12076615.99</v>
      </c>
    </row>
    <row r="29" spans="2:8" s="2" customFormat="1" ht="12">
      <c r="B29" s="5" t="s">
        <v>27</v>
      </c>
      <c r="C29" s="8">
        <v>13782180.29</v>
      </c>
      <c r="D29" s="8">
        <v>10968419.89</v>
      </c>
      <c r="E29" s="8">
        <f>+C29+D29</f>
        <v>24750600.18</v>
      </c>
      <c r="F29" s="15">
        <v>5424600.56</v>
      </c>
      <c r="G29" s="15">
        <v>5421087.71</v>
      </c>
      <c r="H29" s="8">
        <f>+E29-F29</f>
        <v>19325999.62</v>
      </c>
    </row>
    <row r="30" spans="2:8" s="2" customFormat="1" ht="12">
      <c r="B30" s="5" t="s">
        <v>28</v>
      </c>
      <c r="C30" s="8">
        <v>32553603.4</v>
      </c>
      <c r="D30" s="8">
        <v>17172476.78</v>
      </c>
      <c r="E30" s="8">
        <f>+C30+D30</f>
        <v>49726080.18</v>
      </c>
      <c r="F30" s="15">
        <v>10484484.08</v>
      </c>
      <c r="G30" s="15">
        <v>10450681.66</v>
      </c>
      <c r="H30" s="8">
        <f>+E30-F30</f>
        <v>39241596.1</v>
      </c>
    </row>
    <row r="31" spans="2:8" s="2" customFormat="1" ht="12">
      <c r="B31" s="5" t="s">
        <v>29</v>
      </c>
      <c r="C31" s="8"/>
      <c r="D31" s="8"/>
      <c r="E31" s="8"/>
      <c r="F31" s="15"/>
      <c r="G31" s="15"/>
      <c r="H31" s="8"/>
    </row>
    <row r="32" spans="1:8" s="10" customFormat="1" ht="12">
      <c r="A32" s="3" t="s">
        <v>30</v>
      </c>
      <c r="C32" s="11">
        <v>55768890.25</v>
      </c>
      <c r="D32" s="11">
        <f>+D33+D38+D39+D40</f>
        <v>1745345.9100000001</v>
      </c>
      <c r="E32" s="11">
        <f>+E33+E38+E39+E40</f>
        <v>57514236.160000004</v>
      </c>
      <c r="F32" s="14">
        <f>+F33+F39+F40</f>
        <v>17203995.43</v>
      </c>
      <c r="G32" s="14">
        <f>+G33+G39+G40</f>
        <v>17086777.490000002</v>
      </c>
      <c r="H32" s="11">
        <f>+H33+H39+H40</f>
        <v>40310240.730000004</v>
      </c>
    </row>
    <row r="33" spans="2:8" s="2" customFormat="1" ht="12">
      <c r="B33" s="5" t="s">
        <v>31</v>
      </c>
      <c r="C33" s="8">
        <v>17132804.17</v>
      </c>
      <c r="D33" s="8">
        <v>-3520571.28</v>
      </c>
      <c r="E33" s="8">
        <f>+C33+D33</f>
        <v>13612232.890000002</v>
      </c>
      <c r="F33" s="15">
        <v>2880933.6</v>
      </c>
      <c r="G33" s="15">
        <v>2827342</v>
      </c>
      <c r="H33" s="8">
        <f>+E33-F33</f>
        <v>10731299.290000003</v>
      </c>
    </row>
    <row r="34" spans="2:8" s="2" customFormat="1" ht="12">
      <c r="B34" s="5" t="s">
        <v>32</v>
      </c>
      <c r="C34" s="8">
        <v>0</v>
      </c>
      <c r="D34" s="8">
        <v>0</v>
      </c>
      <c r="E34" s="8">
        <f aca="true" t="shared" si="4" ref="E34:E41">+C34+D34</f>
        <v>0</v>
      </c>
      <c r="F34" s="15">
        <v>0</v>
      </c>
      <c r="G34" s="15">
        <v>0</v>
      </c>
      <c r="H34" s="8">
        <v>0</v>
      </c>
    </row>
    <row r="35" spans="2:8" s="2" customFormat="1" ht="12">
      <c r="B35" s="5" t="s">
        <v>33</v>
      </c>
      <c r="C35" s="8">
        <v>0</v>
      </c>
      <c r="D35" s="8">
        <v>0</v>
      </c>
      <c r="E35" s="8">
        <f t="shared" si="4"/>
        <v>0</v>
      </c>
      <c r="F35" s="15">
        <v>0</v>
      </c>
      <c r="G35" s="15">
        <v>0</v>
      </c>
      <c r="H35" s="8">
        <v>0</v>
      </c>
    </row>
    <row r="36" spans="2:8" s="2" customFormat="1" ht="12">
      <c r="B36" s="5" t="s">
        <v>34</v>
      </c>
      <c r="C36" s="8">
        <v>0</v>
      </c>
      <c r="D36" s="8">
        <v>0</v>
      </c>
      <c r="E36" s="8">
        <f t="shared" si="4"/>
        <v>0</v>
      </c>
      <c r="F36" s="15">
        <v>0</v>
      </c>
      <c r="G36" s="15">
        <v>0</v>
      </c>
      <c r="H36" s="8">
        <v>0</v>
      </c>
    </row>
    <row r="37" spans="2:8" s="2" customFormat="1" ht="12">
      <c r="B37" s="5" t="s">
        <v>35</v>
      </c>
      <c r="C37" s="8">
        <v>0</v>
      </c>
      <c r="D37" s="8">
        <v>0</v>
      </c>
      <c r="E37" s="8">
        <f t="shared" si="4"/>
        <v>0</v>
      </c>
      <c r="F37" s="15">
        <v>0</v>
      </c>
      <c r="G37" s="15">
        <v>0</v>
      </c>
      <c r="H37" s="8">
        <v>0</v>
      </c>
    </row>
    <row r="38" spans="2:8" s="2" customFormat="1" ht="12">
      <c r="B38" s="5" t="s">
        <v>36</v>
      </c>
      <c r="C38" s="8">
        <v>0</v>
      </c>
      <c r="D38" s="8">
        <v>0</v>
      </c>
      <c r="E38" s="8">
        <f t="shared" si="4"/>
        <v>0</v>
      </c>
      <c r="F38" s="15">
        <v>0</v>
      </c>
      <c r="G38" s="15">
        <v>0</v>
      </c>
      <c r="H38" s="8">
        <v>0</v>
      </c>
    </row>
    <row r="39" spans="2:8" s="2" customFormat="1" ht="12">
      <c r="B39" s="5" t="s">
        <v>37</v>
      </c>
      <c r="C39" s="8">
        <v>12671139.53</v>
      </c>
      <c r="D39" s="8">
        <v>3825619.23</v>
      </c>
      <c r="E39" s="8">
        <f t="shared" si="4"/>
        <v>16496758.76</v>
      </c>
      <c r="F39" s="15">
        <v>2205363.96</v>
      </c>
      <c r="G39" s="15">
        <v>2156968.43</v>
      </c>
      <c r="H39" s="8">
        <f>+E39-F39</f>
        <v>14291394.8</v>
      </c>
    </row>
    <row r="40" spans="2:8" s="2" customFormat="1" ht="12">
      <c r="B40" s="5" t="s">
        <v>38</v>
      </c>
      <c r="C40" s="8">
        <v>25964946.55</v>
      </c>
      <c r="D40" s="8">
        <v>1440297.96</v>
      </c>
      <c r="E40" s="8">
        <f t="shared" si="4"/>
        <v>27405244.51</v>
      </c>
      <c r="F40" s="15">
        <v>12117697.87</v>
      </c>
      <c r="G40" s="15">
        <v>12102467.06</v>
      </c>
      <c r="H40" s="8">
        <f>+E40-F40</f>
        <v>15287546.640000002</v>
      </c>
    </row>
    <row r="41" spans="2:8" s="2" customFormat="1" ht="12">
      <c r="B41" s="5" t="s">
        <v>39</v>
      </c>
      <c r="C41" s="8">
        <v>0</v>
      </c>
      <c r="D41" s="8">
        <v>0</v>
      </c>
      <c r="E41" s="8">
        <f t="shared" si="4"/>
        <v>0</v>
      </c>
      <c r="F41" s="15">
        <v>0</v>
      </c>
      <c r="G41" s="15">
        <v>0</v>
      </c>
      <c r="H41" s="8">
        <v>0</v>
      </c>
    </row>
    <row r="42" spans="1:8" s="10" customFormat="1" ht="12">
      <c r="A42" s="3" t="s">
        <v>40</v>
      </c>
      <c r="C42" s="11">
        <v>0</v>
      </c>
      <c r="D42" s="11">
        <v>13720656.49</v>
      </c>
      <c r="E42" s="11">
        <v>13720656.49</v>
      </c>
      <c r="F42" s="14">
        <f>+F46</f>
        <v>8977690.5</v>
      </c>
      <c r="G42" s="14">
        <f>+G46</f>
        <v>8977690.5</v>
      </c>
      <c r="H42" s="11">
        <f>+H46</f>
        <v>4742965.99</v>
      </c>
    </row>
    <row r="43" spans="2:8" s="2" customFormat="1" ht="24">
      <c r="B43" s="5" t="s">
        <v>41</v>
      </c>
      <c r="C43" s="8">
        <v>0</v>
      </c>
      <c r="D43" s="8">
        <v>0</v>
      </c>
      <c r="E43" s="8">
        <v>0</v>
      </c>
      <c r="F43" s="15">
        <v>0</v>
      </c>
      <c r="G43" s="15">
        <v>0</v>
      </c>
      <c r="H43" s="8">
        <v>0</v>
      </c>
    </row>
    <row r="44" spans="2:8" s="2" customFormat="1" ht="24">
      <c r="B44" s="5" t="s">
        <v>42</v>
      </c>
      <c r="C44" s="8">
        <v>0</v>
      </c>
      <c r="D44" s="8">
        <v>0</v>
      </c>
      <c r="E44" s="8">
        <v>0</v>
      </c>
      <c r="F44" s="15">
        <v>0</v>
      </c>
      <c r="G44" s="15">
        <v>0</v>
      </c>
      <c r="H44" s="8">
        <v>0</v>
      </c>
    </row>
    <row r="45" spans="2:8" s="2" customFormat="1" ht="12">
      <c r="B45" s="5" t="s">
        <v>43</v>
      </c>
      <c r="C45" s="8">
        <v>0</v>
      </c>
      <c r="D45" s="8">
        <v>0</v>
      </c>
      <c r="E45" s="8">
        <v>0</v>
      </c>
      <c r="F45" s="15">
        <v>0</v>
      </c>
      <c r="G45" s="15">
        <v>0</v>
      </c>
      <c r="H45" s="8">
        <v>0</v>
      </c>
    </row>
    <row r="46" spans="2:8" s="2" customFormat="1" ht="12">
      <c r="B46" s="5" t="s">
        <v>44</v>
      </c>
      <c r="C46" s="8">
        <v>0</v>
      </c>
      <c r="D46" s="8">
        <v>13720656.49</v>
      </c>
      <c r="E46" s="8">
        <v>13720656.49</v>
      </c>
      <c r="F46" s="15">
        <v>8977690.5</v>
      </c>
      <c r="G46" s="15">
        <f>+F46</f>
        <v>8977690.5</v>
      </c>
      <c r="H46" s="8">
        <f>+E46-F46</f>
        <v>4742965.99</v>
      </c>
    </row>
    <row r="47" spans="3:8" s="2" customFormat="1" ht="12">
      <c r="C47" s="9"/>
      <c r="D47" s="9"/>
      <c r="E47" s="9"/>
      <c r="F47" s="9"/>
      <c r="G47" s="9"/>
      <c r="H47" s="9"/>
    </row>
    <row r="48" spans="1:8" s="10" customFormat="1" ht="12">
      <c r="A48" s="4" t="s">
        <v>45</v>
      </c>
      <c r="C48" s="11">
        <v>1000815187.35</v>
      </c>
      <c r="D48" s="11">
        <f>+D15+D24+D32+D42</f>
        <v>421519299.67</v>
      </c>
      <c r="E48" s="11">
        <f>+E15+E24+E32+E42</f>
        <v>1422334487.02</v>
      </c>
      <c r="F48" s="14">
        <f>+F15+F24+F32+F42</f>
        <v>259922489.66000003</v>
      </c>
      <c r="G48" s="14">
        <f>+G15+G24+G32+G42</f>
        <v>87794461.95999998</v>
      </c>
      <c r="H48" s="11">
        <f>+H15+H24+H32+H42</f>
        <v>1162411997.36</v>
      </c>
    </row>
    <row r="49" spans="3:8" s="10" customFormat="1" ht="12">
      <c r="C49" s="11"/>
      <c r="D49" s="11"/>
      <c r="E49" s="11"/>
      <c r="F49" s="14"/>
      <c r="G49" s="14"/>
      <c r="H49" s="11"/>
    </row>
    <row r="50" spans="1:8" s="10" customFormat="1" ht="12">
      <c r="A50" s="3" t="s">
        <v>46</v>
      </c>
      <c r="C50" s="11">
        <v>315172703.11</v>
      </c>
      <c r="D50" s="11">
        <f>+D52+D61+D69+D79</f>
        <v>70368881.63</v>
      </c>
      <c r="E50" s="11">
        <f>+E52+E61+E69+E79</f>
        <v>385541584.74</v>
      </c>
      <c r="F50" s="14">
        <f>+F52+F61+F69+F79</f>
        <v>59559701.39</v>
      </c>
      <c r="G50" s="14">
        <f>+G52+G61+G69+G79</f>
        <v>226159268.24</v>
      </c>
      <c r="H50" s="11">
        <f>+H52+H61+H69+H79</f>
        <v>325981883.34999996</v>
      </c>
    </row>
    <row r="51" spans="3:8" s="10" customFormat="1" ht="12">
      <c r="C51" s="12"/>
      <c r="D51" s="12"/>
      <c r="E51" s="12"/>
      <c r="F51" s="12"/>
      <c r="G51" s="12"/>
      <c r="H51" s="12"/>
    </row>
    <row r="52" spans="1:8" s="10" customFormat="1" ht="12">
      <c r="A52" s="3" t="s">
        <v>13</v>
      </c>
      <c r="C52" s="11">
        <v>185424520.36</v>
      </c>
      <c r="D52" s="11">
        <f>+D53+D54+D55+D56+D57+D58+D59+D60</f>
        <v>20554050.9</v>
      </c>
      <c r="E52" s="11">
        <f>+E53+E54+E55+E56+E57+E58+E59+E60</f>
        <v>205978571.26</v>
      </c>
      <c r="F52" s="14">
        <f>+F53+F54+F55+F56+F57+F58+F59+F60</f>
        <v>40132279.620000005</v>
      </c>
      <c r="G52" s="14">
        <f>+G53+G54+G55+G56+G57+G58+G59+G60</f>
        <v>189016120.46</v>
      </c>
      <c r="H52" s="11">
        <f>+H53+H54+H55+H56+H57+H58+H59+H60</f>
        <v>165846291.64</v>
      </c>
    </row>
    <row r="53" spans="2:8" s="2" customFormat="1" ht="12">
      <c r="B53" s="5" t="s">
        <v>14</v>
      </c>
      <c r="C53" s="8">
        <v>0</v>
      </c>
      <c r="D53" s="8">
        <v>0</v>
      </c>
      <c r="E53" s="8">
        <f>+C53+D53</f>
        <v>0</v>
      </c>
      <c r="F53" s="15">
        <v>0</v>
      </c>
      <c r="G53" s="15">
        <v>0</v>
      </c>
      <c r="H53" s="8">
        <f>+E53-F53</f>
        <v>0</v>
      </c>
    </row>
    <row r="54" spans="2:8" s="2" customFormat="1" ht="12">
      <c r="B54" s="5" t="s">
        <v>15</v>
      </c>
      <c r="C54" s="8">
        <v>0</v>
      </c>
      <c r="D54" s="8">
        <v>0</v>
      </c>
      <c r="E54" s="8">
        <f aca="true" t="shared" si="5" ref="E54:E83">+C54+D54</f>
        <v>0</v>
      </c>
      <c r="F54" s="15">
        <v>0</v>
      </c>
      <c r="G54" s="15">
        <v>0</v>
      </c>
      <c r="H54" s="8">
        <f aca="true" t="shared" si="6" ref="H54:H67">+E54-F54</f>
        <v>0</v>
      </c>
    </row>
    <row r="55" spans="2:8" s="2" customFormat="1" ht="12">
      <c r="B55" s="5" t="s">
        <v>16</v>
      </c>
      <c r="C55" s="8">
        <v>22406833.24</v>
      </c>
      <c r="D55" s="8">
        <v>1974017.36</v>
      </c>
      <c r="E55" s="8">
        <f t="shared" si="5"/>
        <v>24380850.599999998</v>
      </c>
      <c r="F55" s="15">
        <v>2875024</v>
      </c>
      <c r="G55" s="15">
        <v>16610235</v>
      </c>
      <c r="H55" s="8">
        <f t="shared" si="6"/>
        <v>21505826.599999998</v>
      </c>
    </row>
    <row r="56" spans="2:8" s="2" customFormat="1" ht="12">
      <c r="B56" s="5" t="s">
        <v>17</v>
      </c>
      <c r="C56" s="8">
        <v>0</v>
      </c>
      <c r="D56" s="8">
        <v>0</v>
      </c>
      <c r="E56" s="8">
        <f t="shared" si="5"/>
        <v>0</v>
      </c>
      <c r="F56" s="15">
        <v>0</v>
      </c>
      <c r="G56" s="15">
        <v>0</v>
      </c>
      <c r="H56" s="8">
        <f t="shared" si="6"/>
        <v>0</v>
      </c>
    </row>
    <row r="57" spans="2:8" s="2" customFormat="1" ht="12">
      <c r="B57" s="5" t="s">
        <v>18</v>
      </c>
      <c r="C57" s="8">
        <v>1</v>
      </c>
      <c r="D57" s="8">
        <v>2250828.98</v>
      </c>
      <c r="E57" s="8">
        <f t="shared" si="5"/>
        <v>2250829.98</v>
      </c>
      <c r="F57" s="15">
        <v>1229674.88</v>
      </c>
      <c r="G57" s="15">
        <v>1712083.77</v>
      </c>
      <c r="H57" s="8">
        <f t="shared" si="6"/>
        <v>1021155.1000000001</v>
      </c>
    </row>
    <row r="58" spans="2:8" s="2" customFormat="1" ht="12">
      <c r="B58" s="5" t="s">
        <v>19</v>
      </c>
      <c r="C58" s="8">
        <v>0</v>
      </c>
      <c r="D58" s="8">
        <v>0</v>
      </c>
      <c r="E58" s="8">
        <f t="shared" si="5"/>
        <v>0</v>
      </c>
      <c r="F58" s="15">
        <v>0</v>
      </c>
      <c r="G58" s="15">
        <v>0</v>
      </c>
      <c r="H58" s="8">
        <f t="shared" si="6"/>
        <v>0</v>
      </c>
    </row>
    <row r="59" spans="2:8" s="2" customFormat="1" ht="12">
      <c r="B59" s="5" t="s">
        <v>20</v>
      </c>
      <c r="C59" s="8">
        <v>163017686.12</v>
      </c>
      <c r="D59" s="8">
        <v>16329204.56</v>
      </c>
      <c r="E59" s="8">
        <f t="shared" si="5"/>
        <v>179346890.68</v>
      </c>
      <c r="F59" s="15">
        <v>36027580.74</v>
      </c>
      <c r="G59" s="15">
        <v>170693801.69</v>
      </c>
      <c r="H59" s="8">
        <f t="shared" si="6"/>
        <v>143319309.94</v>
      </c>
    </row>
    <row r="60" spans="2:8" s="2" customFormat="1" ht="12">
      <c r="B60" s="5" t="s">
        <v>21</v>
      </c>
      <c r="C60" s="8">
        <v>0</v>
      </c>
      <c r="D60" s="8">
        <v>0</v>
      </c>
      <c r="E60" s="8">
        <f t="shared" si="5"/>
        <v>0</v>
      </c>
      <c r="F60" s="15">
        <v>0</v>
      </c>
      <c r="G60" s="15">
        <v>0</v>
      </c>
      <c r="H60" s="8">
        <f t="shared" si="6"/>
        <v>0</v>
      </c>
    </row>
    <row r="61" spans="1:8" s="10" customFormat="1" ht="12">
      <c r="A61" s="3" t="s">
        <v>22</v>
      </c>
      <c r="C61" s="11">
        <v>129748182.75</v>
      </c>
      <c r="D61" s="11">
        <f>+D62+D63+D65+D66+D67</f>
        <v>49814830.730000004</v>
      </c>
      <c r="E61" s="11">
        <f>+E62+E63+E65+E66+E67</f>
        <v>179563013.48</v>
      </c>
      <c r="F61" s="14">
        <f>+F62+F63+F65+F66+F67</f>
        <v>19427421.77</v>
      </c>
      <c r="G61" s="14">
        <f>+G62+G63+G65+G66+G67</f>
        <v>37143147.78</v>
      </c>
      <c r="H61" s="11">
        <f>+H62+H63+H65+H66+H67</f>
        <v>160135591.70999998</v>
      </c>
    </row>
    <row r="62" spans="2:8" s="2" customFormat="1" ht="12">
      <c r="B62" s="5" t="s">
        <v>23</v>
      </c>
      <c r="C62" s="8">
        <v>0</v>
      </c>
      <c r="D62" s="8">
        <v>1249394.64</v>
      </c>
      <c r="E62" s="8">
        <f t="shared" si="5"/>
        <v>1249394.64</v>
      </c>
      <c r="F62" s="15">
        <v>540640</v>
      </c>
      <c r="G62" s="15">
        <v>940018.14</v>
      </c>
      <c r="H62" s="8">
        <f t="shared" si="6"/>
        <v>708754.6399999999</v>
      </c>
    </row>
    <row r="63" spans="2:8" s="2" customFormat="1" ht="12">
      <c r="B63" s="5" t="s">
        <v>24</v>
      </c>
      <c r="C63" s="8">
        <v>129748182.75</v>
      </c>
      <c r="D63" s="8">
        <v>47859822.25</v>
      </c>
      <c r="E63" s="8">
        <f t="shared" si="5"/>
        <v>177608005</v>
      </c>
      <c r="F63" s="15">
        <v>18181167.93</v>
      </c>
      <c r="G63" s="15">
        <v>34783890.9</v>
      </c>
      <c r="H63" s="8">
        <f t="shared" si="6"/>
        <v>159426837.07</v>
      </c>
    </row>
    <row r="64" spans="2:8" s="2" customFormat="1" ht="12">
      <c r="B64" s="5" t="s">
        <v>25</v>
      </c>
      <c r="C64" s="8">
        <v>0</v>
      </c>
      <c r="D64" s="8">
        <v>0</v>
      </c>
      <c r="E64" s="8">
        <f t="shared" si="5"/>
        <v>0</v>
      </c>
      <c r="F64" s="15">
        <v>0</v>
      </c>
      <c r="G64" s="15">
        <v>0</v>
      </c>
      <c r="H64" s="8">
        <f t="shared" si="6"/>
        <v>0</v>
      </c>
    </row>
    <row r="65" spans="2:8" s="2" customFormat="1" ht="12">
      <c r="B65" s="5" t="s">
        <v>26</v>
      </c>
      <c r="C65" s="8">
        <v>0</v>
      </c>
      <c r="D65" s="8">
        <v>369814.99</v>
      </c>
      <c r="E65" s="8">
        <f t="shared" si="5"/>
        <v>369814.99</v>
      </c>
      <c r="F65" s="15">
        <v>369814.99</v>
      </c>
      <c r="G65" s="15">
        <v>1083439.89</v>
      </c>
      <c r="H65" s="8">
        <f t="shared" si="6"/>
        <v>0</v>
      </c>
    </row>
    <row r="66" spans="2:8" s="2" customFormat="1" ht="12">
      <c r="B66" s="5" t="s">
        <v>27</v>
      </c>
      <c r="C66" s="8">
        <v>0</v>
      </c>
      <c r="D66" s="8">
        <v>335798.85</v>
      </c>
      <c r="E66" s="8">
        <f t="shared" si="5"/>
        <v>335798.85</v>
      </c>
      <c r="F66" s="15">
        <v>335798.85</v>
      </c>
      <c r="G66" s="15">
        <v>335798.85</v>
      </c>
      <c r="H66" s="8">
        <f t="shared" si="6"/>
        <v>0</v>
      </c>
    </row>
    <row r="67" spans="2:8" s="2" customFormat="1" ht="12">
      <c r="B67" s="5" t="s">
        <v>28</v>
      </c>
      <c r="C67" s="8">
        <v>0</v>
      </c>
      <c r="D67" s="8">
        <v>0</v>
      </c>
      <c r="E67" s="8">
        <f t="shared" si="5"/>
        <v>0</v>
      </c>
      <c r="F67" s="15">
        <v>0</v>
      </c>
      <c r="G67" s="15">
        <v>0</v>
      </c>
      <c r="H67" s="8">
        <f t="shared" si="6"/>
        <v>0</v>
      </c>
    </row>
    <row r="68" spans="2:8" s="2" customFormat="1" ht="12">
      <c r="B68" s="5" t="s">
        <v>29</v>
      </c>
      <c r="C68" s="8">
        <v>0</v>
      </c>
      <c r="D68" s="8">
        <v>0</v>
      </c>
      <c r="E68" s="8">
        <f t="shared" si="5"/>
        <v>0</v>
      </c>
      <c r="F68" s="15">
        <v>0</v>
      </c>
      <c r="G68" s="15">
        <v>0</v>
      </c>
      <c r="H68" s="8">
        <v>0</v>
      </c>
    </row>
    <row r="69" spans="1:8" s="10" customFormat="1" ht="12">
      <c r="A69" s="3" t="s">
        <v>30</v>
      </c>
      <c r="C69" s="11">
        <v>0</v>
      </c>
      <c r="D69" s="11">
        <f>+D70+D76+D77</f>
        <v>0</v>
      </c>
      <c r="E69" s="11">
        <f>+E70+E76+E77</f>
        <v>0</v>
      </c>
      <c r="F69" s="14">
        <f>+F70+F76+F77</f>
        <v>0</v>
      </c>
      <c r="G69" s="14">
        <f>+G70+G76+G77</f>
        <v>0</v>
      </c>
      <c r="H69" s="11">
        <f>+H70+H76+H77</f>
        <v>0</v>
      </c>
    </row>
    <row r="70" spans="2:8" s="2" customFormat="1" ht="12">
      <c r="B70" s="5" t="s">
        <v>31</v>
      </c>
      <c r="C70" s="8">
        <v>0</v>
      </c>
      <c r="D70" s="8">
        <v>0</v>
      </c>
      <c r="E70" s="8">
        <f t="shared" si="5"/>
        <v>0</v>
      </c>
      <c r="F70" s="15">
        <v>0</v>
      </c>
      <c r="G70" s="15">
        <v>0</v>
      </c>
      <c r="H70" s="8">
        <v>0</v>
      </c>
    </row>
    <row r="71" spans="2:8" s="2" customFormat="1" ht="12">
      <c r="B71" s="5" t="s">
        <v>32</v>
      </c>
      <c r="C71" s="8">
        <v>0</v>
      </c>
      <c r="D71" s="8">
        <v>0</v>
      </c>
      <c r="E71" s="8">
        <f t="shared" si="5"/>
        <v>0</v>
      </c>
      <c r="F71" s="15">
        <v>0</v>
      </c>
      <c r="G71" s="15">
        <v>0</v>
      </c>
      <c r="H71" s="8">
        <v>0</v>
      </c>
    </row>
    <row r="72" spans="2:8" s="2" customFormat="1" ht="12">
      <c r="B72" s="5" t="s">
        <v>33</v>
      </c>
      <c r="C72" s="8">
        <v>0</v>
      </c>
      <c r="D72" s="8">
        <v>0</v>
      </c>
      <c r="E72" s="8">
        <f t="shared" si="5"/>
        <v>0</v>
      </c>
      <c r="F72" s="15">
        <v>0</v>
      </c>
      <c r="G72" s="15">
        <v>0</v>
      </c>
      <c r="H72" s="8">
        <v>0</v>
      </c>
    </row>
    <row r="73" spans="2:8" s="2" customFormat="1" ht="12">
      <c r="B73" s="5" t="s">
        <v>34</v>
      </c>
      <c r="C73" s="8">
        <v>0</v>
      </c>
      <c r="D73" s="8">
        <v>0</v>
      </c>
      <c r="E73" s="8">
        <f t="shared" si="5"/>
        <v>0</v>
      </c>
      <c r="F73" s="15">
        <v>0</v>
      </c>
      <c r="G73" s="15">
        <v>0</v>
      </c>
      <c r="H73" s="8">
        <v>0</v>
      </c>
    </row>
    <row r="74" spans="2:8" s="2" customFormat="1" ht="12">
      <c r="B74" s="5" t="s">
        <v>35</v>
      </c>
      <c r="C74" s="8">
        <v>0</v>
      </c>
      <c r="D74" s="8">
        <v>0</v>
      </c>
      <c r="E74" s="8">
        <f t="shared" si="5"/>
        <v>0</v>
      </c>
      <c r="F74" s="15">
        <v>0</v>
      </c>
      <c r="G74" s="15">
        <v>0</v>
      </c>
      <c r="H74" s="8">
        <v>0</v>
      </c>
    </row>
    <row r="75" spans="2:8" s="2" customFormat="1" ht="12">
      <c r="B75" s="5" t="s">
        <v>36</v>
      </c>
      <c r="C75" s="8">
        <v>0</v>
      </c>
      <c r="D75" s="8">
        <v>0</v>
      </c>
      <c r="E75" s="8">
        <f t="shared" si="5"/>
        <v>0</v>
      </c>
      <c r="F75" s="15">
        <v>0</v>
      </c>
      <c r="G75" s="15">
        <v>0</v>
      </c>
      <c r="H75" s="8">
        <v>0</v>
      </c>
    </row>
    <row r="76" spans="2:8" s="2" customFormat="1" ht="12">
      <c r="B76" s="5" t="s">
        <v>37</v>
      </c>
      <c r="C76" s="8">
        <v>0</v>
      </c>
      <c r="D76" s="8">
        <v>0</v>
      </c>
      <c r="E76" s="8">
        <f t="shared" si="5"/>
        <v>0</v>
      </c>
      <c r="F76" s="15">
        <v>0</v>
      </c>
      <c r="G76" s="15">
        <v>0</v>
      </c>
      <c r="H76" s="8">
        <v>0</v>
      </c>
    </row>
    <row r="77" spans="2:8" s="2" customFormat="1" ht="12">
      <c r="B77" s="5" t="s">
        <v>38</v>
      </c>
      <c r="C77" s="8">
        <v>0</v>
      </c>
      <c r="D77" s="8">
        <v>0</v>
      </c>
      <c r="E77" s="8">
        <f t="shared" si="5"/>
        <v>0</v>
      </c>
      <c r="F77" s="15">
        <v>0</v>
      </c>
      <c r="G77" s="15">
        <v>0</v>
      </c>
      <c r="H77" s="8">
        <v>0</v>
      </c>
    </row>
    <row r="78" spans="2:8" s="2" customFormat="1" ht="12">
      <c r="B78" s="5" t="s">
        <v>39</v>
      </c>
      <c r="C78" s="8">
        <v>0</v>
      </c>
      <c r="D78" s="8">
        <v>0</v>
      </c>
      <c r="E78" s="8">
        <f t="shared" si="5"/>
        <v>0</v>
      </c>
      <c r="F78" s="15">
        <v>0</v>
      </c>
      <c r="G78" s="15">
        <v>0</v>
      </c>
      <c r="H78" s="8">
        <v>0</v>
      </c>
    </row>
    <row r="79" spans="1:8" s="10" customFormat="1" ht="12">
      <c r="A79" s="3" t="s">
        <v>40</v>
      </c>
      <c r="C79" s="11">
        <v>0</v>
      </c>
      <c r="D79" s="11">
        <f>+D83</f>
        <v>0</v>
      </c>
      <c r="E79" s="11">
        <f>+E83</f>
        <v>0</v>
      </c>
      <c r="F79" s="14">
        <f>+F83</f>
        <v>0</v>
      </c>
      <c r="G79" s="14">
        <v>0</v>
      </c>
      <c r="H79" s="11">
        <v>0</v>
      </c>
    </row>
    <row r="80" spans="2:8" s="2" customFormat="1" ht="24">
      <c r="B80" s="5" t="s">
        <v>41</v>
      </c>
      <c r="C80" s="8">
        <v>0</v>
      </c>
      <c r="D80" s="8">
        <v>0</v>
      </c>
      <c r="E80" s="8">
        <f t="shared" si="5"/>
        <v>0</v>
      </c>
      <c r="F80" s="15">
        <v>0</v>
      </c>
      <c r="G80" s="15">
        <v>0</v>
      </c>
      <c r="H80" s="8">
        <v>0</v>
      </c>
    </row>
    <row r="81" spans="2:8" s="2" customFormat="1" ht="24">
      <c r="B81" s="5" t="s">
        <v>42</v>
      </c>
      <c r="C81" s="8">
        <v>0</v>
      </c>
      <c r="D81" s="8">
        <v>0</v>
      </c>
      <c r="E81" s="8">
        <f t="shared" si="5"/>
        <v>0</v>
      </c>
      <c r="F81" s="15">
        <v>0</v>
      </c>
      <c r="G81" s="15">
        <v>0</v>
      </c>
      <c r="H81" s="8">
        <v>0</v>
      </c>
    </row>
    <row r="82" spans="2:8" s="2" customFormat="1" ht="12">
      <c r="B82" s="5" t="s">
        <v>43</v>
      </c>
      <c r="C82" s="8">
        <v>0</v>
      </c>
      <c r="D82" s="8">
        <v>0</v>
      </c>
      <c r="E82" s="8">
        <f t="shared" si="5"/>
        <v>0</v>
      </c>
      <c r="F82" s="15">
        <v>0</v>
      </c>
      <c r="G82" s="15">
        <v>0</v>
      </c>
      <c r="H82" s="8">
        <v>0</v>
      </c>
    </row>
    <row r="83" spans="2:8" s="2" customFormat="1" ht="12">
      <c r="B83" s="5" t="s">
        <v>44</v>
      </c>
      <c r="C83" s="8">
        <v>0</v>
      </c>
      <c r="D83" s="8">
        <v>0</v>
      </c>
      <c r="E83" s="8">
        <f t="shared" si="5"/>
        <v>0</v>
      </c>
      <c r="F83" s="15">
        <v>0</v>
      </c>
      <c r="G83" s="15">
        <v>0</v>
      </c>
      <c r="H83" s="8">
        <v>0</v>
      </c>
    </row>
    <row r="84" spans="3:8" s="2" customFormat="1" ht="12">
      <c r="C84" s="9"/>
      <c r="D84" s="9"/>
      <c r="E84" s="9"/>
      <c r="F84" s="9"/>
      <c r="G84" s="9"/>
      <c r="H84" s="9"/>
    </row>
    <row r="85" spans="1:8" s="10" customFormat="1" ht="12">
      <c r="A85" s="4" t="s">
        <v>47</v>
      </c>
      <c r="C85" s="11">
        <v>315172703.11</v>
      </c>
      <c r="D85" s="11">
        <f>+D52+D61</f>
        <v>70368881.63</v>
      </c>
      <c r="E85" s="11">
        <f>+E52+E61</f>
        <v>385541584.74</v>
      </c>
      <c r="F85" s="14">
        <f>+F52+F61</f>
        <v>59559701.39</v>
      </c>
      <c r="G85" s="14">
        <f>+G52+G61</f>
        <v>226159268.24</v>
      </c>
      <c r="H85" s="11">
        <f>+H52+H61</f>
        <v>325981883.34999996</v>
      </c>
    </row>
    <row r="86" spans="3:8" s="10" customFormat="1" ht="12">
      <c r="C86" s="12"/>
      <c r="D86" s="12"/>
      <c r="E86" s="12"/>
      <c r="F86" s="12"/>
      <c r="G86" s="12"/>
      <c r="H86" s="12"/>
    </row>
    <row r="87" spans="1:8" s="10" customFormat="1" ht="12">
      <c r="A87" s="4" t="s">
        <v>48</v>
      </c>
      <c r="C87" s="11">
        <f aca="true" t="shared" si="7" ref="C87:H87">+C48+C85</f>
        <v>1315987890.46</v>
      </c>
      <c r="D87" s="11">
        <f t="shared" si="7"/>
        <v>491888181.3</v>
      </c>
      <c r="E87" s="11">
        <f t="shared" si="7"/>
        <v>1807876071.76</v>
      </c>
      <c r="F87" s="14">
        <f t="shared" si="7"/>
        <v>319482191.05</v>
      </c>
      <c r="G87" s="14">
        <f t="shared" si="7"/>
        <v>313953730.2</v>
      </c>
      <c r="H87" s="11">
        <f t="shared" si="7"/>
        <v>1488393880.7099998</v>
      </c>
    </row>
    <row r="88" spans="3:8" s="2" customFormat="1" ht="12">
      <c r="C88" s="9"/>
      <c r="D88" s="9"/>
      <c r="E88" s="9"/>
      <c r="F88" s="9"/>
      <c r="G88" s="9"/>
      <c r="H88" s="9"/>
    </row>
    <row r="89" spans="3:8" s="2" customFormat="1" ht="12">
      <c r="C89" s="9"/>
      <c r="D89" s="9"/>
      <c r="E89" s="9"/>
      <c r="F89" s="9"/>
      <c r="G89" s="9"/>
      <c r="H89" s="9"/>
    </row>
    <row r="90" s="2" customFormat="1" ht="12">
      <c r="E90" s="9"/>
    </row>
    <row r="91" s="2" customFormat="1" ht="12">
      <c r="E91" s="9"/>
    </row>
    <row r="92" s="2" customFormat="1" ht="12"/>
  </sheetData>
  <sheetProtection/>
  <mergeCells count="7">
    <mergeCell ref="A1:H1"/>
    <mergeCell ref="A3:H3"/>
    <mergeCell ref="A4:H4"/>
    <mergeCell ref="A6:H6"/>
    <mergeCell ref="A8:H8"/>
    <mergeCell ref="C10:H10"/>
    <mergeCell ref="A10:B11"/>
  </mergeCells>
  <printOptions/>
  <pageMargins left="0.7480314960629921" right="0.7480314960629921" top="0.984251968503937" bottom="0.984251968503937" header="0" footer="0.64"/>
  <pageSetup blackAndWhite="1" errors="NA" horizontalDpi="600" verticalDpi="600" orientation="portrait" scale="66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2022-01-06T17:22:59Z</cp:lastPrinted>
  <dcterms:created xsi:type="dcterms:W3CDTF">2022-01-03T17:51:19Z</dcterms:created>
  <dcterms:modified xsi:type="dcterms:W3CDTF">2023-03-01T18:33:20Z</dcterms:modified>
  <cp:category/>
  <cp:version/>
  <cp:contentType/>
  <cp:contentStatus/>
</cp:coreProperties>
</file>