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Hoja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8" i="1" l="1"/>
  <c r="J30" i="1" s="1"/>
  <c r="J33" i="1" s="1"/>
  <c r="J23" i="1"/>
  <c r="K15" i="1" l="1"/>
  <c r="K30" i="1"/>
  <c r="L28" i="1"/>
  <c r="K23" i="1"/>
  <c r="I23" i="1"/>
  <c r="L21" i="1"/>
  <c r="L30" i="1" s="1"/>
  <c r="K21" i="1"/>
  <c r="L23" i="1" l="1"/>
  <c r="L15" i="1"/>
  <c r="K28" i="1" l="1"/>
  <c r="I15" i="1" l="1"/>
  <c r="H15" i="1"/>
  <c r="G15" i="1"/>
  <c r="F15" i="1"/>
  <c r="H21" i="1"/>
  <c r="H23" i="1" l="1"/>
  <c r="J21" i="1"/>
  <c r="J12" i="1"/>
  <c r="J15" i="1" s="1"/>
  <c r="I21" i="1"/>
  <c r="I28" i="1"/>
  <c r="F28" i="1"/>
  <c r="G28" i="1"/>
  <c r="G21" i="1"/>
  <c r="H27" i="1"/>
  <c r="H28" i="1" s="1"/>
  <c r="H30" i="1" s="1"/>
  <c r="G30" i="1" l="1"/>
  <c r="G23" i="1"/>
  <c r="I30" i="1"/>
  <c r="F21" i="1"/>
  <c r="F30" i="1" l="1"/>
  <c r="F23" i="1"/>
</calcChain>
</file>

<file path=xl/sharedStrings.xml><?xml version="1.0" encoding="utf-8"?>
<sst xmlns="http://schemas.openxmlformats.org/spreadsheetml/2006/main" count="22" uniqueCount="22">
  <si>
    <t>MUNICIPIO DE OAXACA DE JUÁREZ</t>
  </si>
  <si>
    <t>FUENTE DEL INGRESO</t>
  </si>
  <si>
    <t>IMPUESTOS</t>
  </si>
  <si>
    <t>IMPUESTO PREDIAL</t>
  </si>
  <si>
    <t>IMPUESTO SOBRE TRASLACIÓN DE DOMINIO</t>
  </si>
  <si>
    <t>IMPUESTO SOBRE DIVERSIONES Y ESPECTÁCULOS PÚBLICOS</t>
  </si>
  <si>
    <t>IMPUESTO SOBRE APARÁTOS MECÁNICOS</t>
  </si>
  <si>
    <t>DERECHOS</t>
  </si>
  <si>
    <t>PRODUCTOS</t>
  </si>
  <si>
    <t>APROVECHAMIENTOS</t>
  </si>
  <si>
    <t>CONTRIBUCIONES DE MEJORAS</t>
  </si>
  <si>
    <t>SUB TOTAL NO TRIBUTARIOS</t>
  </si>
  <si>
    <t>INGRESOS EXTRAORDINARIOS</t>
  </si>
  <si>
    <t>INGRESOS TOTALES</t>
  </si>
  <si>
    <t>PARTICIPACIONES E INCENTIVOS FEDERALES RAMO 28</t>
  </si>
  <si>
    <t>APORTACIONES FEDERALES RAMO 33</t>
  </si>
  <si>
    <t>ACCESORIOS DE LOS IMPUESTOS</t>
  </si>
  <si>
    <t>IMPUESTO GASTRONÓMICO CULTURAL</t>
  </si>
  <si>
    <t>SUB TOTAL APORTACIONES Y PARTICIPACIONES</t>
  </si>
  <si>
    <t>INGRESOS PROPIOS</t>
  </si>
  <si>
    <t>TESORERÍA MUNICIPAL</t>
  </si>
  <si>
    <t>ESTADÍSTICA FISCAL DE LOS INGRESOS TOTALES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</si>
</sst>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5"/>
      </top>
      <bottom/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 tint="-0.249977111117893"/>
      </bottom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 style="thin">
        <color theme="5"/>
      </top>
      <bottom style="thin">
        <color theme="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0" fontId="0" fillId="0" borderId="0" xfId="0" applyNumberFormat="1"/>
    <xf numFmtId="43" fontId="0" fillId="0" borderId="0" xfId="1" applyFont="1" applyBorder="1"/>
    <xf numFmtId="43" fontId="0" fillId="0" borderId="0" xfId="1" applyFont="1" applyFill="1" applyBorder="1"/>
    <xf numFmtId="0" fontId="0" fillId="0" borderId="0" xfId="0" applyNumberFormat="1" applyBorder="1"/>
    <xf numFmtId="0" fontId="0" fillId="0" borderId="0" xfId="1" applyNumberFormat="1" applyFont="1" applyBorder="1"/>
    <xf numFmtId="0" fontId="0" fillId="0" borderId="0" xfId="0" applyBorder="1"/>
    <xf numFmtId="0" fontId="0" fillId="0" borderId="1" xfId="0" applyBorder="1"/>
    <xf numFmtId="43" fontId="0" fillId="0" borderId="1" xfId="1" applyFont="1" applyBorder="1"/>
    <xf numFmtId="0" fontId="0" fillId="0" borderId="2" xfId="0" applyBorder="1"/>
    <xf numFmtId="43" fontId="2" fillId="0" borderId="2" xfId="1" applyFont="1" applyBorder="1"/>
    <xf numFmtId="43" fontId="0" fillId="0" borderId="1" xfId="1" applyFont="1" applyFill="1" applyBorder="1"/>
    <xf numFmtId="0" fontId="2" fillId="0" borderId="2" xfId="0" applyFont="1" applyBorder="1"/>
    <xf numFmtId="0" fontId="3" fillId="2" borderId="0" xfId="0" applyFont="1" applyFill="1" applyBorder="1"/>
    <xf numFmtId="0" fontId="4" fillId="2" borderId="0" xfId="0" applyFont="1" applyFill="1" applyBorder="1"/>
    <xf numFmtId="43" fontId="3" fillId="2" borderId="0" xfId="1" applyFont="1" applyFill="1" applyBorder="1"/>
    <xf numFmtId="0" fontId="0" fillId="0" borderId="0" xfId="0" applyFill="1" applyBorder="1"/>
    <xf numFmtId="0" fontId="3" fillId="2" borderId="0" xfId="0" applyNumberFormat="1" applyFont="1" applyFill="1" applyBorder="1"/>
    <xf numFmtId="0" fontId="3" fillId="2" borderId="0" xfId="1" applyNumberFormat="1" applyFont="1" applyFill="1" applyBorder="1" applyAlignment="1">
      <alignment horizontal="center"/>
    </xf>
    <xf numFmtId="0" fontId="0" fillId="0" borderId="3" xfId="0" applyBorder="1"/>
    <xf numFmtId="43" fontId="0" fillId="0" borderId="3" xfId="1" applyFont="1" applyBorder="1"/>
    <xf numFmtId="0" fontId="0" fillId="0" borderId="5" xfId="0" applyBorder="1"/>
    <xf numFmtId="0" fontId="2" fillId="0" borderId="4" xfId="0" applyFont="1" applyFill="1" applyBorder="1"/>
    <xf numFmtId="43" fontId="2" fillId="0" borderId="5" xfId="1" applyFont="1" applyBorder="1"/>
    <xf numFmtId="43" fontId="0" fillId="0" borderId="0" xfId="1" applyFont="1" applyFill="1"/>
    <xf numFmtId="43" fontId="0" fillId="0" borderId="2" xfId="1" applyFont="1" applyBorder="1"/>
    <xf numFmtId="43" fontId="0" fillId="0" borderId="6" xfId="1" applyFont="1" applyFill="1" applyBorder="1"/>
    <xf numFmtId="43" fontId="2" fillId="0" borderId="2" xfId="1" applyFont="1" applyFill="1" applyBorder="1"/>
    <xf numFmtId="43" fontId="6" fillId="0" borderId="0" xfId="1" applyFont="1" applyFill="1"/>
    <xf numFmtId="43" fontId="0" fillId="0" borderId="0" xfId="0" applyNumberFormat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19050</xdr:rowOff>
    </xdr:from>
    <xdr:to>
      <xdr:col>2</xdr:col>
      <xdr:colOff>671512</xdr:colOff>
      <xdr:row>4</xdr:row>
      <xdr:rowOff>135730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9050"/>
          <a:ext cx="1119187" cy="102155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66675</xdr:colOff>
      <xdr:row>0</xdr:row>
      <xdr:rowOff>0</xdr:rowOff>
    </xdr:from>
    <xdr:to>
      <xdr:col>11</xdr:col>
      <xdr:colOff>1216819</xdr:colOff>
      <xdr:row>4</xdr:row>
      <xdr:rowOff>180974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0"/>
          <a:ext cx="1150144" cy="10858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tabSelected="1" zoomScaleNormal="100" workbookViewId="0">
      <selection activeCell="F26" sqref="F26"/>
    </sheetView>
  </sheetViews>
  <sheetFormatPr baseColWidth="10" defaultRowHeight="15" x14ac:dyDescent="0.25"/>
  <cols>
    <col min="1" max="1" width="5.140625" customWidth="1"/>
    <col min="6" max="7" width="16.42578125" style="1" customWidth="1"/>
    <col min="8" max="8" width="17.7109375" style="1" customWidth="1"/>
    <col min="9" max="9" width="17.42578125" style="1" customWidth="1"/>
    <col min="10" max="10" width="16.85546875" style="1" bestFit="1" customWidth="1"/>
    <col min="11" max="11" width="16.85546875" style="1" customWidth="1"/>
    <col min="12" max="12" width="18.7109375" style="1" customWidth="1"/>
    <col min="13" max="13" width="16.85546875" bestFit="1" customWidth="1"/>
    <col min="14" max="14" width="15.140625" bestFit="1" customWidth="1"/>
  </cols>
  <sheetData>
    <row r="2" spans="1:16" ht="18.75" x14ac:dyDescent="0.3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6" ht="18.75" x14ac:dyDescent="0.3">
      <c r="A3" s="31" t="s">
        <v>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6" ht="18.75" x14ac:dyDescent="0.3">
      <c r="A4" s="31" t="s">
        <v>21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7" spans="1:16" s="2" customFormat="1" x14ac:dyDescent="0.25">
      <c r="A7" s="18" t="s">
        <v>1</v>
      </c>
      <c r="B7" s="18"/>
      <c r="C7" s="18"/>
      <c r="D7" s="18"/>
      <c r="E7" s="18"/>
      <c r="F7" s="19">
        <v>2014</v>
      </c>
      <c r="G7" s="19">
        <v>2015</v>
      </c>
      <c r="H7" s="19">
        <v>2016</v>
      </c>
      <c r="I7" s="19">
        <v>2017</v>
      </c>
      <c r="J7" s="19">
        <v>2018</v>
      </c>
      <c r="K7" s="19">
        <v>2019</v>
      </c>
      <c r="L7" s="19">
        <v>2020</v>
      </c>
    </row>
    <row r="8" spans="1:16" s="2" customFormat="1" x14ac:dyDescent="0.25">
      <c r="A8" s="5"/>
      <c r="B8" s="5"/>
      <c r="C8" s="5"/>
      <c r="D8" s="5"/>
      <c r="E8" s="5"/>
      <c r="F8" s="6"/>
      <c r="G8" s="6"/>
      <c r="H8" s="6"/>
      <c r="I8" s="6"/>
      <c r="J8" s="6"/>
      <c r="K8" s="26"/>
      <c r="L8" s="26"/>
    </row>
    <row r="9" spans="1:16" x14ac:dyDescent="0.25">
      <c r="A9" s="8"/>
      <c r="B9" s="8" t="s">
        <v>3</v>
      </c>
      <c r="C9" s="8"/>
      <c r="D9" s="8"/>
      <c r="E9" s="8"/>
      <c r="F9" s="9">
        <v>76148586.5</v>
      </c>
      <c r="G9" s="9">
        <v>73186420.370000005</v>
      </c>
      <c r="H9" s="9">
        <v>71333350</v>
      </c>
      <c r="I9" s="9">
        <v>76890378.599999994</v>
      </c>
      <c r="J9" s="9">
        <v>85555531.510000005</v>
      </c>
      <c r="K9" s="4">
        <v>101935369.37</v>
      </c>
      <c r="L9" s="4">
        <v>84435734.180000007</v>
      </c>
      <c r="M9" s="25"/>
    </row>
    <row r="10" spans="1:16" x14ac:dyDescent="0.25">
      <c r="A10" s="7"/>
      <c r="B10" s="7" t="s">
        <v>4</v>
      </c>
      <c r="C10" s="7"/>
      <c r="D10" s="7"/>
      <c r="E10" s="7"/>
      <c r="F10" s="3">
        <v>24876522.300000001</v>
      </c>
      <c r="G10" s="3">
        <v>34554329.060000002</v>
      </c>
      <c r="H10" s="3">
        <v>38555258</v>
      </c>
      <c r="I10" s="3">
        <v>43350770</v>
      </c>
      <c r="J10" s="3">
        <v>41721761.539999999</v>
      </c>
      <c r="K10" s="25">
        <v>51466327.399999999</v>
      </c>
      <c r="L10" s="25">
        <v>37470718.5</v>
      </c>
    </row>
    <row r="11" spans="1:16" x14ac:dyDescent="0.25">
      <c r="A11" s="7"/>
      <c r="B11" s="7" t="s">
        <v>5</v>
      </c>
      <c r="C11" s="7"/>
      <c r="D11" s="7"/>
      <c r="E11" s="7"/>
      <c r="F11" s="3">
        <v>678350.8</v>
      </c>
      <c r="G11" s="4">
        <v>711944.98</v>
      </c>
      <c r="H11" s="3">
        <v>406022</v>
      </c>
      <c r="I11" s="4">
        <v>1099217.3</v>
      </c>
      <c r="J11" s="3">
        <v>920748.69</v>
      </c>
      <c r="K11" s="25">
        <v>1275530.1200000001</v>
      </c>
      <c r="L11" s="25">
        <v>361015.84</v>
      </c>
    </row>
    <row r="12" spans="1:16" x14ac:dyDescent="0.25">
      <c r="A12" s="7"/>
      <c r="B12" s="7" t="s">
        <v>6</v>
      </c>
      <c r="C12" s="7"/>
      <c r="D12" s="7"/>
      <c r="E12" s="7"/>
      <c r="F12" s="3">
        <v>738814.8</v>
      </c>
      <c r="G12" s="4">
        <v>2236189.0199999996</v>
      </c>
      <c r="H12" s="3">
        <v>6605798</v>
      </c>
      <c r="I12" s="4">
        <v>674440.3</v>
      </c>
      <c r="J12" s="3">
        <f>10495284.75+3210480.27+899380.57</f>
        <v>14605145.59</v>
      </c>
      <c r="K12" s="29">
        <v>286452.17</v>
      </c>
      <c r="L12" s="29">
        <v>364712.62</v>
      </c>
    </row>
    <row r="13" spans="1:16" x14ac:dyDescent="0.25">
      <c r="A13" s="7"/>
      <c r="B13" s="7" t="s">
        <v>16</v>
      </c>
      <c r="C13" s="7"/>
      <c r="D13" s="7"/>
      <c r="E13" s="7"/>
      <c r="F13" s="3">
        <v>3598515.74</v>
      </c>
      <c r="G13" s="4">
        <v>4207444</v>
      </c>
      <c r="H13" s="3">
        <v>0</v>
      </c>
      <c r="I13" s="4">
        <v>5633647.0899999999</v>
      </c>
      <c r="J13" s="3">
        <v>0</v>
      </c>
      <c r="K13" s="25">
        <v>12880261.050000001</v>
      </c>
      <c r="L13" s="25">
        <v>9380365.3599999994</v>
      </c>
    </row>
    <row r="14" spans="1:16" x14ac:dyDescent="0.25">
      <c r="A14" s="7"/>
      <c r="B14" s="17" t="s">
        <v>17</v>
      </c>
      <c r="C14" s="17"/>
      <c r="D14" s="17"/>
      <c r="E14" s="17"/>
      <c r="F14" s="4">
        <v>5658943.3300000001</v>
      </c>
      <c r="G14" s="4">
        <v>10387872.220000001</v>
      </c>
      <c r="H14" s="4">
        <v>0</v>
      </c>
      <c r="I14" s="4">
        <v>5334176.25</v>
      </c>
      <c r="J14" s="4">
        <v>0</v>
      </c>
      <c r="K14" s="25">
        <v>1923718.43</v>
      </c>
      <c r="L14" s="25">
        <v>601235.11</v>
      </c>
      <c r="M14" s="30"/>
      <c r="N14" s="25"/>
      <c r="P14" s="7"/>
    </row>
    <row r="15" spans="1:16" x14ac:dyDescent="0.25">
      <c r="A15" s="13" t="s">
        <v>2</v>
      </c>
      <c r="B15" s="10"/>
      <c r="C15" s="10"/>
      <c r="D15" s="10"/>
      <c r="E15" s="10"/>
      <c r="F15" s="11">
        <f t="shared" ref="F15:J15" si="0">SUM(F9:F14)</f>
        <v>111699733.46999998</v>
      </c>
      <c r="G15" s="11">
        <f t="shared" si="0"/>
        <v>125284199.65000001</v>
      </c>
      <c r="H15" s="11">
        <f t="shared" si="0"/>
        <v>116900428</v>
      </c>
      <c r="I15" s="11">
        <f t="shared" si="0"/>
        <v>132982629.53999999</v>
      </c>
      <c r="J15" s="11">
        <f t="shared" si="0"/>
        <v>142803187.33000001</v>
      </c>
      <c r="K15" s="28">
        <f>SUM(K9:K14)</f>
        <v>169767658.54000002</v>
      </c>
      <c r="L15" s="28">
        <f>SUM(L9:L14)</f>
        <v>132613781.61000001</v>
      </c>
      <c r="N15" s="30"/>
    </row>
    <row r="16" spans="1:16" x14ac:dyDescent="0.25">
      <c r="A16" s="7"/>
      <c r="B16" s="7"/>
      <c r="C16" s="7"/>
      <c r="D16" s="7"/>
      <c r="E16" s="7"/>
      <c r="F16" s="3"/>
      <c r="G16" s="3"/>
      <c r="H16" s="3"/>
      <c r="I16" s="4"/>
      <c r="J16" s="3"/>
      <c r="K16" s="27"/>
      <c r="L16" s="27"/>
    </row>
    <row r="17" spans="1:15" x14ac:dyDescent="0.25">
      <c r="A17" s="8" t="s">
        <v>7</v>
      </c>
      <c r="B17" s="8"/>
      <c r="C17" s="8"/>
      <c r="D17" s="8"/>
      <c r="E17" s="8"/>
      <c r="F17" s="9">
        <v>136525839.38</v>
      </c>
      <c r="G17" s="9">
        <v>135997990.47999999</v>
      </c>
      <c r="H17" s="9">
        <v>167931528</v>
      </c>
      <c r="I17" s="9">
        <v>174328990.08000001</v>
      </c>
      <c r="J17" s="9">
        <v>174189334.56999999</v>
      </c>
      <c r="K17" s="25">
        <v>184797191.66</v>
      </c>
      <c r="L17" s="25">
        <v>146080884.5</v>
      </c>
      <c r="N17" s="30"/>
    </row>
    <row r="18" spans="1:15" x14ac:dyDescent="0.25">
      <c r="A18" s="7" t="s">
        <v>8</v>
      </c>
      <c r="B18" s="7"/>
      <c r="C18" s="7"/>
      <c r="D18" s="7"/>
      <c r="E18" s="7"/>
      <c r="F18" s="3">
        <v>4628148</v>
      </c>
      <c r="G18" s="3">
        <v>7677139.3399999999</v>
      </c>
      <c r="H18" s="3">
        <v>2981850</v>
      </c>
      <c r="I18" s="3">
        <v>7471740.9100000001</v>
      </c>
      <c r="J18" s="3">
        <v>8640669.9000000004</v>
      </c>
      <c r="K18" s="29">
        <v>14200221.34</v>
      </c>
      <c r="L18" s="29">
        <v>9498259.9100000001</v>
      </c>
      <c r="M18" s="7"/>
      <c r="N18" s="7"/>
    </row>
    <row r="19" spans="1:15" x14ac:dyDescent="0.25">
      <c r="A19" s="7" t="s">
        <v>9</v>
      </c>
      <c r="B19" s="7"/>
      <c r="C19" s="7"/>
      <c r="D19" s="7"/>
      <c r="E19" s="7"/>
      <c r="F19" s="3">
        <v>35216876.549999997</v>
      </c>
      <c r="G19" s="3">
        <v>78625906.079999998</v>
      </c>
      <c r="H19" s="3">
        <v>104481885</v>
      </c>
      <c r="I19" s="3">
        <v>82035720.340000004</v>
      </c>
      <c r="J19" s="3">
        <v>21600852.66</v>
      </c>
      <c r="K19" s="25">
        <v>11998099.74</v>
      </c>
      <c r="L19" s="25">
        <v>5555584.8600000003</v>
      </c>
      <c r="N19" s="30"/>
    </row>
    <row r="20" spans="1:15" x14ac:dyDescent="0.25">
      <c r="A20" s="7" t="s">
        <v>10</v>
      </c>
      <c r="B20" s="7"/>
      <c r="C20" s="7"/>
      <c r="D20" s="7"/>
      <c r="E20" s="7"/>
      <c r="F20" s="3">
        <v>1261.0999999999999</v>
      </c>
      <c r="G20" s="3">
        <v>0</v>
      </c>
      <c r="H20" s="3">
        <v>0</v>
      </c>
      <c r="I20" s="3">
        <v>0</v>
      </c>
      <c r="J20" s="3">
        <v>0</v>
      </c>
      <c r="K20" s="25">
        <v>0</v>
      </c>
      <c r="L20" s="25">
        <v>0</v>
      </c>
    </row>
    <row r="21" spans="1:15" x14ac:dyDescent="0.25">
      <c r="A21" s="13" t="s">
        <v>11</v>
      </c>
      <c r="B21" s="10"/>
      <c r="C21" s="10"/>
      <c r="D21" s="10"/>
      <c r="E21" s="10"/>
      <c r="F21" s="11">
        <f t="shared" ref="F21:J21" si="1">SUM(F17:F20)</f>
        <v>176372125.03</v>
      </c>
      <c r="G21" s="11">
        <f t="shared" si="1"/>
        <v>222301035.89999998</v>
      </c>
      <c r="H21" s="11">
        <f>SUM(H17:H20)</f>
        <v>275395263</v>
      </c>
      <c r="I21" s="11">
        <f t="shared" si="1"/>
        <v>263836451.33000001</v>
      </c>
      <c r="J21" s="11">
        <f t="shared" si="1"/>
        <v>204430857.13</v>
      </c>
      <c r="K21" s="28">
        <f>SUM(K17:K20)</f>
        <v>210995512.74000001</v>
      </c>
      <c r="L21" s="28">
        <f>SUM(L17:L20)</f>
        <v>161134729.27000001</v>
      </c>
    </row>
    <row r="22" spans="1:15" x14ac:dyDescent="0.25">
      <c r="A22" s="20"/>
      <c r="B22" s="20"/>
      <c r="C22" s="20"/>
      <c r="D22" s="20"/>
      <c r="E22" s="20"/>
      <c r="F22" s="21"/>
      <c r="G22" s="21"/>
      <c r="H22" s="21"/>
      <c r="I22" s="21"/>
      <c r="J22" s="21"/>
      <c r="K22" s="27"/>
      <c r="L22" s="27"/>
    </row>
    <row r="23" spans="1:15" x14ac:dyDescent="0.25">
      <c r="A23" s="23" t="s">
        <v>19</v>
      </c>
      <c r="B23" s="22"/>
      <c r="C23" s="22"/>
      <c r="D23" s="22"/>
      <c r="E23" s="22"/>
      <c r="F23" s="24">
        <f t="shared" ref="F23:H23" si="2">+F15+F21</f>
        <v>288071858.5</v>
      </c>
      <c r="G23" s="24">
        <f t="shared" si="2"/>
        <v>347585235.54999995</v>
      </c>
      <c r="H23" s="24">
        <f t="shared" si="2"/>
        <v>392295691</v>
      </c>
      <c r="I23" s="24">
        <f>+I15+I21</f>
        <v>396819080.87</v>
      </c>
      <c r="J23" s="24">
        <f>+J15+J21</f>
        <v>347234044.46000004</v>
      </c>
      <c r="K23" s="24">
        <f>+K15+K21</f>
        <v>380763171.28000003</v>
      </c>
      <c r="L23" s="24">
        <f>+L15+L21</f>
        <v>293748510.88</v>
      </c>
    </row>
    <row r="24" spans="1:15" x14ac:dyDescent="0.25">
      <c r="A24" s="7"/>
      <c r="B24" s="7"/>
      <c r="C24" s="7"/>
      <c r="D24" s="7"/>
      <c r="E24" s="7"/>
      <c r="F24" s="3"/>
      <c r="G24" s="3"/>
      <c r="H24" s="3"/>
      <c r="I24" s="3"/>
      <c r="J24" s="3"/>
      <c r="K24" s="27"/>
      <c r="L24" s="27"/>
    </row>
    <row r="25" spans="1:15" x14ac:dyDescent="0.25">
      <c r="A25" s="8" t="s">
        <v>14</v>
      </c>
      <c r="B25" s="8"/>
      <c r="C25" s="8"/>
      <c r="D25" s="8"/>
      <c r="E25" s="8"/>
      <c r="F25" s="12">
        <v>623282331</v>
      </c>
      <c r="G25" s="9">
        <v>638812081.10000002</v>
      </c>
      <c r="H25" s="9">
        <v>670801142</v>
      </c>
      <c r="I25" s="9">
        <v>686723255.07000005</v>
      </c>
      <c r="J25" s="9">
        <v>889773454.10000002</v>
      </c>
      <c r="K25" s="25">
        <v>892434134.09000003</v>
      </c>
      <c r="L25" s="25">
        <v>927156690.63</v>
      </c>
    </row>
    <row r="26" spans="1:15" x14ac:dyDescent="0.25">
      <c r="A26" s="7" t="s">
        <v>15</v>
      </c>
      <c r="B26" s="7"/>
      <c r="C26" s="7"/>
      <c r="D26" s="7"/>
      <c r="E26" s="7"/>
      <c r="F26" s="4">
        <v>244631873</v>
      </c>
      <c r="G26" s="3">
        <v>246143799.31</v>
      </c>
      <c r="H26" s="3">
        <v>255541896</v>
      </c>
      <c r="I26" s="3">
        <v>268077304.25999999</v>
      </c>
      <c r="J26" s="4">
        <v>280934571.14999998</v>
      </c>
      <c r="K26" s="25">
        <v>308128086.51999998</v>
      </c>
      <c r="L26" s="25">
        <v>312408839.49000001</v>
      </c>
      <c r="M26" s="30"/>
    </row>
    <row r="27" spans="1:15" x14ac:dyDescent="0.25">
      <c r="A27" s="7" t="s">
        <v>12</v>
      </c>
      <c r="B27" s="7"/>
      <c r="C27" s="7"/>
      <c r="D27" s="7"/>
      <c r="E27" s="7"/>
      <c r="F27" s="4">
        <v>238712160.25999999</v>
      </c>
      <c r="G27" s="3">
        <v>260991709.93999991</v>
      </c>
      <c r="H27" s="3">
        <f>324138568+8464946</f>
        <v>332603514</v>
      </c>
      <c r="I27" s="3">
        <v>77777512.300000012</v>
      </c>
      <c r="J27" s="3">
        <v>45350932.869999997</v>
      </c>
      <c r="K27" s="29">
        <v>75157208.670000002</v>
      </c>
      <c r="L27" s="29">
        <v>26634006</v>
      </c>
    </row>
    <row r="28" spans="1:15" x14ac:dyDescent="0.25">
      <c r="A28" s="13" t="s">
        <v>18</v>
      </c>
      <c r="B28" s="10"/>
      <c r="C28" s="10"/>
      <c r="D28" s="10"/>
      <c r="E28" s="10"/>
      <c r="F28" s="11">
        <f t="shared" ref="F28:J28" si="3">SUM(F25:F27)</f>
        <v>1106626364.26</v>
      </c>
      <c r="G28" s="11">
        <f t="shared" si="3"/>
        <v>1145947590.3499999</v>
      </c>
      <c r="H28" s="11">
        <f t="shared" si="3"/>
        <v>1258946552</v>
      </c>
      <c r="I28" s="11">
        <f t="shared" si="3"/>
        <v>1032578071.6300001</v>
      </c>
      <c r="J28" s="11">
        <f>SUM(J25:J27)</f>
        <v>1216058958.1199999</v>
      </c>
      <c r="K28" s="28">
        <f>SUM(K25:K27)</f>
        <v>1275719429.2800002</v>
      </c>
      <c r="L28" s="28">
        <f>SUM(L25:L27)</f>
        <v>1266199536.1199999</v>
      </c>
      <c r="O28" s="7"/>
    </row>
    <row r="29" spans="1:15" x14ac:dyDescent="0.25">
      <c r="A29" s="17"/>
      <c r="B29" s="17"/>
      <c r="C29" s="17"/>
      <c r="D29" s="17"/>
      <c r="E29" s="17"/>
      <c r="F29" s="4"/>
      <c r="G29" s="4"/>
      <c r="H29" s="4"/>
      <c r="I29" s="4"/>
      <c r="J29" s="4"/>
    </row>
    <row r="30" spans="1:15" x14ac:dyDescent="0.25">
      <c r="A30" s="14" t="s">
        <v>13</v>
      </c>
      <c r="B30" s="15"/>
      <c r="C30" s="15"/>
      <c r="D30" s="15"/>
      <c r="E30" s="15"/>
      <c r="F30" s="16">
        <f t="shared" ref="F30:I30" si="4">+F15+F21+F28</f>
        <v>1394698222.76</v>
      </c>
      <c r="G30" s="16">
        <f t="shared" si="4"/>
        <v>1493532825.8999999</v>
      </c>
      <c r="H30" s="16">
        <f t="shared" si="4"/>
        <v>1651242243</v>
      </c>
      <c r="I30" s="16">
        <f t="shared" si="4"/>
        <v>1429397152.5</v>
      </c>
      <c r="J30" s="16">
        <f>+J15+J21+J28</f>
        <v>1563293002.5799999</v>
      </c>
      <c r="K30" s="16">
        <f>+K15+K21+K28</f>
        <v>1656482600.5600002</v>
      </c>
      <c r="L30" s="16">
        <f>+L15+L21+L28</f>
        <v>1559948047</v>
      </c>
    </row>
    <row r="31" spans="1:15" x14ac:dyDescent="0.25">
      <c r="F31" s="4"/>
      <c r="G31" s="4"/>
      <c r="H31" s="4"/>
      <c r="I31" s="4"/>
    </row>
    <row r="32" spans="1:15" x14ac:dyDescent="0.25">
      <c r="F32" s="4"/>
      <c r="G32" s="4"/>
      <c r="H32" s="4"/>
      <c r="I32" s="4"/>
      <c r="J32" s="1">
        <v>1563293002.5799999</v>
      </c>
    </row>
    <row r="33" spans="6:10" x14ac:dyDescent="0.25">
      <c r="J33" s="1">
        <f>J30-J32</f>
        <v>0</v>
      </c>
    </row>
    <row r="34" spans="6:10" x14ac:dyDescent="0.25">
      <c r="F34" s="4"/>
      <c r="G34" s="4"/>
      <c r="H34" s="4"/>
      <c r="I34" s="4"/>
    </row>
    <row r="35" spans="6:10" x14ac:dyDescent="0.25">
      <c r="F35" s="4"/>
      <c r="G35" s="4"/>
      <c r="H35" s="4"/>
      <c r="I35" s="4"/>
    </row>
    <row r="36" spans="6:10" x14ac:dyDescent="0.25">
      <c r="F36" s="4"/>
      <c r="G36" s="4"/>
      <c r="H36" s="4"/>
      <c r="I36" s="4"/>
    </row>
    <row r="37" spans="6:10" x14ac:dyDescent="0.25">
      <c r="F37" s="4"/>
      <c r="G37" s="4"/>
      <c r="H37" s="4"/>
      <c r="I37" s="4"/>
    </row>
    <row r="38" spans="6:10" x14ac:dyDescent="0.25">
      <c r="F38" s="4"/>
      <c r="G38" s="4"/>
      <c r="H38" s="4"/>
      <c r="I38" s="4"/>
    </row>
    <row r="39" spans="6:10" x14ac:dyDescent="0.25">
      <c r="F39" s="4"/>
      <c r="G39" s="4"/>
      <c r="H39" s="4"/>
      <c r="I39" s="4"/>
    </row>
    <row r="40" spans="6:10" x14ac:dyDescent="0.25">
      <c r="F40" s="4"/>
      <c r="G40" s="4"/>
      <c r="H40" s="4"/>
      <c r="I40" s="4"/>
    </row>
  </sheetData>
  <mergeCells count="3">
    <mergeCell ref="A2:L2"/>
    <mergeCell ref="A3:L3"/>
    <mergeCell ref="A4: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2019-08-26T20:53:43Z</dcterms:created>
  <dcterms:modified xsi:type="dcterms:W3CDTF">2021-07-11T21:07:44Z</dcterms:modified>
</cp:coreProperties>
</file>