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/>
  </bookViews>
  <sheets>
    <sheet name="GENERAL" sheetId="2" r:id="rId1"/>
  </sheets>
  <definedNames>
    <definedName name="_xlnm.Print_Area" localSheetId="0">GENERAL!$A$1:$C$106</definedName>
  </definedNames>
  <calcPr calcId="145621"/>
</workbook>
</file>

<file path=xl/calcChain.xml><?xml version="1.0" encoding="utf-8"?>
<calcChain xmlns="http://schemas.openxmlformats.org/spreadsheetml/2006/main">
  <c r="C10" i="2" l="1"/>
  <c r="C12" i="2" s="1"/>
  <c r="C66" i="2"/>
  <c r="C78" i="2"/>
  <c r="C72" i="2"/>
  <c r="C54" i="2"/>
  <c r="C58" i="2"/>
  <c r="C60" i="2" s="1"/>
  <c r="C128" i="2"/>
  <c r="C130" i="2" s="1"/>
  <c r="C124" i="2"/>
  <c r="C119" i="2"/>
  <c r="C114" i="2"/>
  <c r="C108" i="2"/>
  <c r="C102" i="2"/>
  <c r="C84" i="2"/>
  <c r="C90" i="2"/>
  <c r="C96" i="2"/>
  <c r="C47" i="2"/>
  <c r="C46" i="2"/>
  <c r="C40" i="2"/>
  <c r="C42" i="2" s="1"/>
  <c r="C17" i="2"/>
  <c r="C16" i="2"/>
  <c r="C22" i="2"/>
  <c r="C24" i="2" s="1"/>
  <c r="C30" i="2"/>
  <c r="C36" i="2"/>
  <c r="C48" i="2" l="1"/>
  <c r="C18" i="2"/>
  <c r="C135" i="2" l="1"/>
</calcChain>
</file>

<file path=xl/sharedStrings.xml><?xml version="1.0" encoding="utf-8"?>
<sst xmlns="http://schemas.openxmlformats.org/spreadsheetml/2006/main" count="99" uniqueCount="39">
  <si>
    <t>MUNICIPIO DE OAXACA DE JUAREZ</t>
  </si>
  <si>
    <t>TESORERÍA MUNICIPAL</t>
  </si>
  <si>
    <t>SINDICATURAS</t>
  </si>
  <si>
    <t>REGIDURIAS</t>
  </si>
  <si>
    <t>TESORERIA</t>
  </si>
  <si>
    <t>DIRECCION DE DESARROLLO HUMANO</t>
  </si>
  <si>
    <t>DIRECCION DE SEGURIDAD PUBLICA, VIALIDAD Y PROTECCION CIUDADANA</t>
  </si>
  <si>
    <t>DIRECCCION DE CULTURA Y TURISMO</t>
  </si>
  <si>
    <t>DIRECCION DE ADMINISTRACION</t>
  </si>
  <si>
    <t>DIRECCION DE ECONOMIA</t>
  </si>
  <si>
    <t>SECRETARIA DEL AYUNTAMIENTO</t>
  </si>
  <si>
    <t>COORDINACION DE PLANEACION MUNICIPAL</t>
  </si>
  <si>
    <t>CONSEJERIA JURIDICA</t>
  </si>
  <si>
    <t>COORDINACIÓN EJECUTIVA DEL CENTRO HISTÓRICO</t>
  </si>
  <si>
    <t>DIRECCIÓN DE COMUNICACIÓN SOCIAL Y RELACIONES PÚBLICAS</t>
  </si>
  <si>
    <t>COORDINACIÓN EJECUTIVA DEL MERCADO DE ABASTOS (CEMERCA)</t>
  </si>
  <si>
    <t>DIRECCIÓN DE SISTEMAS DE INFORMACIÓN</t>
  </si>
  <si>
    <t>ALCALDIA MUNICIPAL</t>
  </si>
  <si>
    <t>AGENCIA SAN JUAN CHAPULTEPEC</t>
  </si>
  <si>
    <t>AGENCIA 5 SEÑORES</t>
  </si>
  <si>
    <t>DIRECCION DE CONTRALORIA MUNICIPAL</t>
  </si>
  <si>
    <t xml:space="preserve">UNIDAD DE TRANSPARENCIA Y ACCESO A LA INFORMACIÓN </t>
  </si>
  <si>
    <t>GASTOS DE REPRESENTACIÓN Y VIÁTICOS</t>
  </si>
  <si>
    <t>(PESOS)</t>
  </si>
  <si>
    <t>DEL 01 DE ENERO AL 31 DE DICIEMBRE DE 2020</t>
  </si>
  <si>
    <t>PRESIDENCIA MUNICIPAL (INCLUYE A TODO EL PERSONAL DE PRESIDENCIA)</t>
  </si>
  <si>
    <t>SERVICIOS DE TRASLADOS Y VIÁTICOS</t>
  </si>
  <si>
    <t>SERVICIOS OFICIALES Y GASTOS DE REPRESENTACIÓN</t>
  </si>
  <si>
    <t>SUB-TOTAL</t>
  </si>
  <si>
    <t>20601</t>
  </si>
  <si>
    <t>20801</t>
  </si>
  <si>
    <t>20901</t>
  </si>
  <si>
    <t>30501</t>
  </si>
  <si>
    <t>30601</t>
  </si>
  <si>
    <t>60104</t>
  </si>
  <si>
    <t>60109</t>
  </si>
  <si>
    <t>TOTAL</t>
  </si>
  <si>
    <t>FUENTE: SUBDIRECCIÓN DE CONTABILIDAD</t>
  </si>
  <si>
    <t>NOTA: LAS CANTIDADES CORRESPONDEN AL MOMENTO CONTABLE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</si>
</sst>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);\-#,##0.00"/>
    <numFmt numFmtId="165" formatCode="dddd\,\ d\'\ d\e\ \'mmmm\'\ d\e\ \'yyyy"/>
  </numFmts>
  <fonts count="13" x14ac:knownFonts="1">
    <font>
      <sz val="10"/>
      <color indexed="8"/>
      <name val="MS Sans Serif"/>
    </font>
    <font>
      <b/>
      <sz val="9.85"/>
      <color indexed="18"/>
      <name val="Times New Roman"/>
      <family val="1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MS Sans Serif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0" fontId="5" fillId="0" borderId="0" xfId="2" applyFont="1" applyAlignment="1">
      <alignment horizontal="center" vertical="center"/>
    </xf>
    <xf numFmtId="0" fontId="6" fillId="0" borderId="0" xfId="0" applyFont="1" applyBorder="1" applyAlignment="1">
      <alignment horizontal="centerContinuous"/>
    </xf>
    <xf numFmtId="0" fontId="8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1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left" vertical="center"/>
    </xf>
    <xf numFmtId="4" fontId="9" fillId="0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4" fontId="8" fillId="0" borderId="0" xfId="0" applyNumberFormat="1" applyFont="1" applyFill="1" applyBorder="1" applyAlignment="1" applyProtection="1">
      <alignment vertic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165" fontId="8" fillId="0" borderId="0" xfId="0" applyNumberFormat="1" applyFont="1" applyAlignment="1">
      <alignment horizontal="left" vertical="center"/>
    </xf>
    <xf numFmtId="0" fontId="12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Font="1" applyBorder="1"/>
    <xf numFmtId="43" fontId="12" fillId="0" borderId="0" xfId="1" applyFont="1" applyBorder="1"/>
    <xf numFmtId="0" fontId="11" fillId="0" borderId="0" xfId="0" applyFont="1" applyBorder="1"/>
    <xf numFmtId="43" fontId="11" fillId="0" borderId="0" xfId="1" applyFont="1" applyFill="1" applyBorder="1" applyAlignment="1" applyProtection="1"/>
    <xf numFmtId="43" fontId="12" fillId="0" borderId="0" xfId="1" applyFont="1" applyFill="1" applyBorder="1" applyAlignment="1" applyProtection="1"/>
    <xf numFmtId="0" fontId="12" fillId="0" borderId="0" xfId="0" applyFont="1" applyBorder="1" applyAlignment="1">
      <alignment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/>
    <xf numFmtId="43" fontId="5" fillId="0" borderId="0" xfId="1" applyFont="1" applyAlignment="1">
      <alignment vertical="center"/>
    </xf>
    <xf numFmtId="43" fontId="3" fillId="0" borderId="0" xfId="1" applyFont="1" applyFill="1" applyBorder="1" applyAlignment="1" applyProtection="1"/>
    <xf numFmtId="43" fontId="2" fillId="0" borderId="0" xfId="1" applyFont="1" applyFill="1" applyBorder="1" applyAlignment="1" applyProtection="1"/>
    <xf numFmtId="43" fontId="10" fillId="0" borderId="0" xfId="1" applyFont="1" applyFill="1" applyBorder="1" applyAlignment="1" applyProtection="1"/>
    <xf numFmtId="43" fontId="12" fillId="0" borderId="0" xfId="1" applyFont="1" applyBorder="1" applyAlignment="1">
      <alignment horizontal="centerContinuous"/>
    </xf>
    <xf numFmtId="43" fontId="5" fillId="0" borderId="0" xfId="1" applyFont="1" applyAlignment="1">
      <alignment horizontal="center" vertical="center"/>
    </xf>
    <xf numFmtId="43" fontId="12" fillId="0" borderId="1" xfId="1" applyFont="1" applyBorder="1"/>
    <xf numFmtId="0" fontId="12" fillId="0" borderId="0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justify" vertical="center" wrapText="1"/>
    </xf>
    <xf numFmtId="0" fontId="12" fillId="0" borderId="0" xfId="0" applyNumberFormat="1" applyFont="1" applyFill="1" applyBorder="1" applyAlignment="1" applyProtection="1">
      <alignment horizontal="left"/>
    </xf>
    <xf numFmtId="1" fontId="9" fillId="0" borderId="0" xfId="0" applyNumberFormat="1" applyFont="1" applyAlignment="1">
      <alignment horizontal="right" vertical="center"/>
    </xf>
    <xf numFmtId="0" fontId="12" fillId="0" borderId="0" xfId="0" applyFont="1" applyBorder="1" applyAlignment="1">
      <alignment horizontal="justify" wrapText="1"/>
    </xf>
    <xf numFmtId="43" fontId="12" fillId="0" borderId="0" xfId="1" applyFont="1" applyBorder="1" applyAlignment="1">
      <alignment horizontal="center"/>
    </xf>
    <xf numFmtId="0" fontId="6" fillId="0" borderId="0" xfId="0" applyFont="1" applyBorder="1" applyAlignment="1"/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114299</xdr:colOff>
      <xdr:row>0</xdr:row>
      <xdr:rowOff>66674</xdr:rowOff>
    </xdr:from>
    <xdr:ext cx="828675" cy="819859"/>
    <xdr:pic>
      <xdr:nvPicPr>
        <xdr:cNvPr id="2" name="Imagen 5">
          <a:extLst>
            <a:ext uri="{FF2B5EF4-FFF2-40B4-BE49-F238E27FC236}">
              <a16:creationId xmlns:a16="http://schemas.microsoft.com/office/drawing/2014/main" xmlns="" id="{73F9CA9F-EF57-445D-8C40-F3C0DB18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66674"/>
          <a:ext cx="828675" cy="819859"/>
        </a:xfrm>
        <a:prstGeom prst="rect">
          <a:avLst/>
        </a:prstGeom>
        <a:noFill/>
        <a:ln w="9525">
          <a:noFill/>
          <a:prstDash val="solid"/>
          <a:miter lim="800000"/>
          <a:headEnd/>
          <a:tailEnd/>
        </a:ln>
      </xdr:spPr>
    </xdr:pic>
    <xdr:clientData/>
  </xdr:oneCellAnchor>
  <xdr:oneCellAnchor>
    <xdr:from>
      <xdr:col>2</xdr:col>
      <xdr:colOff>259926</xdr:colOff>
      <xdr:row>0</xdr:row>
      <xdr:rowOff>47625</xdr:rowOff>
    </xdr:from>
    <xdr:ext cx="778299" cy="847882"/>
    <xdr:pic>
      <xdr:nvPicPr>
        <xdr:cNvPr id="3" name="Imagen 1">
          <a:extLst>
            <a:ext uri="{FF2B5EF4-FFF2-40B4-BE49-F238E27FC236}">
              <a16:creationId xmlns:a16="http://schemas.microsoft.com/office/drawing/2014/main" xmlns="" id="{DBC7D2CE-5036-48C5-A8AC-63E87DCC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9001" y="47625"/>
          <a:ext cx="778299" cy="847882"/>
        </a:xfrm>
        <a:prstGeom prst="rect">
          <a:avLst/>
        </a:prstGeom>
        <a:noFill/>
        <a:ln w="9525">
          <a:noFill/>
          <a:prstDash val="solid"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abSelected="1" workbookViewId="0">
      <selection activeCell="A5" sqref="A5:C5"/>
    </sheetView>
  </sheetViews>
  <sheetFormatPr baseColWidth="10" defaultRowHeight="12.75" x14ac:dyDescent="0.2"/>
  <cols>
    <col min="1" max="1" width="8.42578125" customWidth="1"/>
    <col min="2" max="2" width="53" customWidth="1"/>
    <col min="3" max="3" width="18.28515625" style="22" customWidth="1"/>
    <col min="4" max="4" width="13" style="1" bestFit="1" customWidth="1"/>
    <col min="6" max="6" width="36.7109375" customWidth="1"/>
  </cols>
  <sheetData>
    <row r="1" spans="1:4" x14ac:dyDescent="0.2">
      <c r="B1" s="3" t="s">
        <v>0</v>
      </c>
      <c r="C1" s="41"/>
    </row>
    <row r="2" spans="1:4" x14ac:dyDescent="0.2">
      <c r="B2" s="3" t="s">
        <v>1</v>
      </c>
      <c r="C2" s="42"/>
    </row>
    <row r="3" spans="1:4" x14ac:dyDescent="0.2">
      <c r="A3" s="3"/>
      <c r="B3" s="3"/>
      <c r="C3" s="31"/>
    </row>
    <row r="4" spans="1:4" ht="15" customHeight="1" x14ac:dyDescent="0.2">
      <c r="A4" s="43" t="s">
        <v>24</v>
      </c>
      <c r="B4" s="43"/>
      <c r="C4" s="43"/>
      <c r="D4" s="27"/>
    </row>
    <row r="5" spans="1:4" x14ac:dyDescent="0.2">
      <c r="A5" s="44" t="s">
        <v>22</v>
      </c>
      <c r="B5" s="44"/>
      <c r="C5" s="44"/>
    </row>
    <row r="6" spans="1:4" x14ac:dyDescent="0.2">
      <c r="A6" s="44" t="s">
        <v>23</v>
      </c>
      <c r="B6" s="44"/>
      <c r="C6" s="44"/>
    </row>
    <row r="7" spans="1:4" x14ac:dyDescent="0.2">
      <c r="A7" s="2"/>
      <c r="B7" s="2"/>
      <c r="C7" s="32"/>
    </row>
    <row r="9" spans="1:4" x14ac:dyDescent="0.2">
      <c r="A9" s="34">
        <v>10101</v>
      </c>
      <c r="B9" s="40" t="s">
        <v>25</v>
      </c>
      <c r="C9" s="20"/>
    </row>
    <row r="10" spans="1:4" x14ac:dyDescent="0.2">
      <c r="A10" s="39">
        <v>3700</v>
      </c>
      <c r="B10" s="7" t="s">
        <v>26</v>
      </c>
      <c r="C10" s="22">
        <f>46708.51+1050+10500+5532.48</f>
        <v>63790.990000000005</v>
      </c>
      <c r="D10" s="28"/>
    </row>
    <row r="11" spans="1:4" x14ac:dyDescent="0.2">
      <c r="A11" s="39">
        <v>3800</v>
      </c>
      <c r="B11" s="7" t="s">
        <v>27</v>
      </c>
      <c r="C11" s="22">
        <v>118090.93</v>
      </c>
    </row>
    <row r="12" spans="1:4" x14ac:dyDescent="0.2">
      <c r="A12" s="9"/>
      <c r="B12" s="10" t="s">
        <v>28</v>
      </c>
      <c r="C12" s="23">
        <f>SUM(C10:C11)</f>
        <v>181881.91999999998</v>
      </c>
      <c r="D12" s="29"/>
    </row>
    <row r="13" spans="1:4" x14ac:dyDescent="0.2">
      <c r="A13" s="21"/>
      <c r="B13" s="21"/>
    </row>
    <row r="14" spans="1:4" x14ac:dyDescent="0.2">
      <c r="A14" s="21"/>
      <c r="B14" s="21"/>
    </row>
    <row r="15" spans="1:4" x14ac:dyDescent="0.2">
      <c r="A15" s="34">
        <v>10201</v>
      </c>
      <c r="B15" s="19" t="s">
        <v>2</v>
      </c>
      <c r="C15" s="23"/>
    </row>
    <row r="16" spans="1:4" x14ac:dyDescent="0.2">
      <c r="A16" s="39">
        <v>3700</v>
      </c>
      <c r="B16" s="7" t="s">
        <v>26</v>
      </c>
      <c r="C16" s="22">
        <f>97679.07+6000+131027.88</f>
        <v>234706.95</v>
      </c>
    </row>
    <row r="17" spans="1:4" x14ac:dyDescent="0.2">
      <c r="A17" s="39">
        <v>3800</v>
      </c>
      <c r="B17" s="7" t="s">
        <v>27</v>
      </c>
      <c r="C17" s="22">
        <f>2668+13578.36</f>
        <v>16246.36</v>
      </c>
    </row>
    <row r="18" spans="1:4" x14ac:dyDescent="0.2">
      <c r="A18" s="9"/>
      <c r="B18" s="10" t="s">
        <v>28</v>
      </c>
      <c r="C18" s="23">
        <f>SUM(C16:C17)</f>
        <v>250953.31</v>
      </c>
    </row>
    <row r="19" spans="1:4" x14ac:dyDescent="0.2">
      <c r="A19" s="21"/>
      <c r="B19" s="21"/>
    </row>
    <row r="20" spans="1:4" x14ac:dyDescent="0.2">
      <c r="A20" s="21"/>
      <c r="B20" s="21"/>
    </row>
    <row r="21" spans="1:4" x14ac:dyDescent="0.2">
      <c r="A21" s="34">
        <v>10301</v>
      </c>
      <c r="B21" s="19" t="s">
        <v>3</v>
      </c>
      <c r="C21" s="23"/>
    </row>
    <row r="22" spans="1:4" x14ac:dyDescent="0.2">
      <c r="A22" s="39">
        <v>3700</v>
      </c>
      <c r="B22" s="7" t="s">
        <v>26</v>
      </c>
      <c r="C22" s="22">
        <f>10343+1335+6000</f>
        <v>17678</v>
      </c>
    </row>
    <row r="23" spans="1:4" x14ac:dyDescent="0.2">
      <c r="A23" s="39">
        <v>3800</v>
      </c>
      <c r="B23" s="7" t="s">
        <v>27</v>
      </c>
      <c r="C23" s="22">
        <v>26416.5</v>
      </c>
    </row>
    <row r="24" spans="1:4" x14ac:dyDescent="0.2">
      <c r="A24" s="9"/>
      <c r="B24" s="10" t="s">
        <v>28</v>
      </c>
      <c r="C24" s="23">
        <f>SUM(C22:C23)</f>
        <v>44094.5</v>
      </c>
    </row>
    <row r="25" spans="1:4" x14ac:dyDescent="0.2">
      <c r="A25" s="21"/>
      <c r="B25" s="21"/>
    </row>
    <row r="26" spans="1:4" x14ac:dyDescent="0.2">
      <c r="A26" s="21"/>
      <c r="B26" s="21"/>
    </row>
    <row r="27" spans="1:4" x14ac:dyDescent="0.2">
      <c r="A27" s="34">
        <v>20201</v>
      </c>
      <c r="B27" s="19" t="s">
        <v>4</v>
      </c>
      <c r="C27" s="23"/>
    </row>
    <row r="28" spans="1:4" x14ac:dyDescent="0.2">
      <c r="A28" s="39">
        <v>3700</v>
      </c>
      <c r="B28" s="7" t="s">
        <v>26</v>
      </c>
      <c r="C28" s="22">
        <v>51102</v>
      </c>
    </row>
    <row r="29" spans="1:4" x14ac:dyDescent="0.2">
      <c r="A29" s="39">
        <v>3800</v>
      </c>
      <c r="B29" s="7" t="s">
        <v>27</v>
      </c>
      <c r="C29" s="8">
        <v>0</v>
      </c>
      <c r="D29" s="8"/>
    </row>
    <row r="30" spans="1:4" x14ac:dyDescent="0.2">
      <c r="A30" s="9"/>
      <c r="B30" s="10" t="s">
        <v>28</v>
      </c>
      <c r="C30" s="23">
        <f>SUM(C28:C29)</f>
        <v>51102</v>
      </c>
    </row>
    <row r="31" spans="1:4" x14ac:dyDescent="0.2">
      <c r="A31" s="21"/>
      <c r="B31" s="21"/>
    </row>
    <row r="32" spans="1:4" x14ac:dyDescent="0.2">
      <c r="A32" s="21"/>
      <c r="B32" s="21"/>
    </row>
    <row r="33" spans="1:4" x14ac:dyDescent="0.2">
      <c r="A33" s="34">
        <v>20501</v>
      </c>
      <c r="B33" s="19" t="s">
        <v>5</v>
      </c>
      <c r="C33" s="23"/>
    </row>
    <row r="34" spans="1:4" x14ac:dyDescent="0.2">
      <c r="A34" s="39">
        <v>3700</v>
      </c>
      <c r="B34" s="7" t="s">
        <v>26</v>
      </c>
      <c r="C34" s="8">
        <v>0</v>
      </c>
    </row>
    <row r="35" spans="1:4" x14ac:dyDescent="0.2">
      <c r="A35" s="39">
        <v>3800</v>
      </c>
      <c r="B35" s="7" t="s">
        <v>27</v>
      </c>
      <c r="C35" s="22">
        <v>31020</v>
      </c>
    </row>
    <row r="36" spans="1:4" x14ac:dyDescent="0.2">
      <c r="A36" s="6"/>
      <c r="B36" s="10" t="s">
        <v>28</v>
      </c>
      <c r="C36" s="23">
        <f>SUM(C34:C35)</f>
        <v>31020</v>
      </c>
    </row>
    <row r="37" spans="1:4" x14ac:dyDescent="0.2">
      <c r="A37" s="6"/>
      <c r="B37" s="10"/>
      <c r="C37" s="23"/>
    </row>
    <row r="38" spans="1:4" x14ac:dyDescent="0.2">
      <c r="A38" s="21"/>
      <c r="B38" s="21"/>
    </row>
    <row r="39" spans="1:4" x14ac:dyDescent="0.2">
      <c r="A39" s="35" t="s">
        <v>29</v>
      </c>
      <c r="B39" s="24" t="s">
        <v>6</v>
      </c>
      <c r="C39" s="23"/>
    </row>
    <row r="40" spans="1:4" x14ac:dyDescent="0.2">
      <c r="A40" s="39">
        <v>3700</v>
      </c>
      <c r="B40" s="7" t="s">
        <v>26</v>
      </c>
      <c r="C40" s="30">
        <f>29352.6+3944+25757</f>
        <v>59053.599999999999</v>
      </c>
    </row>
    <row r="41" spans="1:4" x14ac:dyDescent="0.2">
      <c r="A41" s="39">
        <v>3800</v>
      </c>
      <c r="B41" s="7" t="s">
        <v>27</v>
      </c>
      <c r="C41" s="22">
        <v>4800</v>
      </c>
    </row>
    <row r="42" spans="1:4" x14ac:dyDescent="0.2">
      <c r="A42" s="21"/>
      <c r="B42" s="10" t="s">
        <v>28</v>
      </c>
      <c r="C42" s="23">
        <f>SUM(C40:C41)</f>
        <v>63853.599999999999</v>
      </c>
    </row>
    <row r="43" spans="1:4" x14ac:dyDescent="0.2">
      <c r="A43" s="6"/>
      <c r="B43" s="7"/>
    </row>
    <row r="44" spans="1:4" x14ac:dyDescent="0.2">
      <c r="A44" s="21"/>
      <c r="B44" s="21"/>
    </row>
    <row r="45" spans="1:4" x14ac:dyDescent="0.2">
      <c r="A45" s="36">
        <v>20701</v>
      </c>
      <c r="B45" s="19" t="s">
        <v>7</v>
      </c>
    </row>
    <row r="46" spans="1:4" x14ac:dyDescent="0.2">
      <c r="A46" s="39">
        <v>3700</v>
      </c>
      <c r="B46" s="7" t="s">
        <v>26</v>
      </c>
      <c r="C46" s="22">
        <f>23253.99+6352.22</f>
        <v>29606.210000000003</v>
      </c>
    </row>
    <row r="47" spans="1:4" x14ac:dyDescent="0.2">
      <c r="A47" s="39">
        <v>3800</v>
      </c>
      <c r="B47" s="7" t="s">
        <v>27</v>
      </c>
      <c r="C47" s="22">
        <f>74280.2+159364.04</f>
        <v>233644.24</v>
      </c>
      <c r="D47" s="23"/>
    </row>
    <row r="48" spans="1:4" x14ac:dyDescent="0.2">
      <c r="A48" s="9"/>
      <c r="B48" s="10" t="s">
        <v>28</v>
      </c>
      <c r="C48" s="23">
        <f>SUM(C46:C47)</f>
        <v>263250.45</v>
      </c>
      <c r="D48" s="22"/>
    </row>
    <row r="49" spans="1:4" x14ac:dyDescent="0.2">
      <c r="D49" s="22"/>
    </row>
    <row r="50" spans="1:4" x14ac:dyDescent="0.2">
      <c r="D50" s="22"/>
    </row>
    <row r="51" spans="1:4" x14ac:dyDescent="0.2">
      <c r="A51" s="4" t="s">
        <v>30</v>
      </c>
      <c r="B51" s="19" t="s">
        <v>8</v>
      </c>
      <c r="C51" s="23"/>
      <c r="D51" s="22"/>
    </row>
    <row r="52" spans="1:4" x14ac:dyDescent="0.2">
      <c r="A52" s="39">
        <v>3700</v>
      </c>
      <c r="B52" s="7" t="s">
        <v>26</v>
      </c>
      <c r="C52" s="22">
        <v>12330</v>
      </c>
    </row>
    <row r="53" spans="1:4" x14ac:dyDescent="0.2">
      <c r="A53" s="39">
        <v>3800</v>
      </c>
      <c r="B53" s="7" t="s">
        <v>27</v>
      </c>
      <c r="C53" s="8">
        <v>0</v>
      </c>
    </row>
    <row r="54" spans="1:4" x14ac:dyDescent="0.2">
      <c r="A54" s="21"/>
      <c r="B54" s="10" t="s">
        <v>28</v>
      </c>
      <c r="C54" s="23">
        <f>SUM(C52:C53)</f>
        <v>12330</v>
      </c>
    </row>
    <row r="55" spans="1:4" x14ac:dyDescent="0.2">
      <c r="A55" s="21"/>
      <c r="B55" s="10"/>
      <c r="C55" s="23"/>
    </row>
    <row r="56" spans="1:4" x14ac:dyDescent="0.2">
      <c r="A56" s="21"/>
      <c r="B56" s="10"/>
      <c r="C56" s="23"/>
    </row>
    <row r="57" spans="1:4" x14ac:dyDescent="0.2">
      <c r="A57" s="4" t="s">
        <v>31</v>
      </c>
      <c r="B57" s="19" t="s">
        <v>9</v>
      </c>
      <c r="C57" s="23"/>
    </row>
    <row r="58" spans="1:4" x14ac:dyDescent="0.2">
      <c r="A58" s="39">
        <v>3700</v>
      </c>
      <c r="B58" s="7" t="s">
        <v>26</v>
      </c>
      <c r="C58" s="22">
        <f>8466.99+4164</f>
        <v>12630.99</v>
      </c>
    </row>
    <row r="59" spans="1:4" x14ac:dyDescent="0.2">
      <c r="A59" s="39">
        <v>3800</v>
      </c>
      <c r="B59" s="7" t="s">
        <v>27</v>
      </c>
      <c r="C59" s="22">
        <v>2273.6</v>
      </c>
    </row>
    <row r="60" spans="1:4" x14ac:dyDescent="0.2">
      <c r="B60" s="10" t="s">
        <v>28</v>
      </c>
      <c r="C60" s="23">
        <f>SUM(C58:C59)</f>
        <v>14904.59</v>
      </c>
    </row>
    <row r="61" spans="1:4" x14ac:dyDescent="0.2">
      <c r="A61" s="21"/>
      <c r="B61" s="21"/>
    </row>
    <row r="62" spans="1:4" x14ac:dyDescent="0.2">
      <c r="A62" s="21"/>
      <c r="B62" s="21"/>
    </row>
    <row r="63" spans="1:4" x14ac:dyDescent="0.2">
      <c r="A63" s="34">
        <v>21001</v>
      </c>
      <c r="B63" s="19" t="s">
        <v>10</v>
      </c>
      <c r="C63" s="23"/>
    </row>
    <row r="64" spans="1:4" x14ac:dyDescent="0.2">
      <c r="A64" s="39">
        <v>3700</v>
      </c>
      <c r="B64" s="7" t="s">
        <v>26</v>
      </c>
      <c r="C64" s="8">
        <v>4360</v>
      </c>
    </row>
    <row r="65" spans="1:3" x14ac:dyDescent="0.2">
      <c r="A65" s="39">
        <v>3800</v>
      </c>
      <c r="B65" s="7" t="s">
        <v>27</v>
      </c>
      <c r="C65" s="22">
        <v>45762</v>
      </c>
    </row>
    <row r="66" spans="1:3" x14ac:dyDescent="0.2">
      <c r="A66" s="21"/>
      <c r="B66" s="10" t="s">
        <v>28</v>
      </c>
      <c r="C66" s="23">
        <f>SUM(C64:C65)</f>
        <v>50122</v>
      </c>
    </row>
    <row r="67" spans="1:3" x14ac:dyDescent="0.2">
      <c r="A67" s="21"/>
      <c r="B67" s="10"/>
      <c r="C67" s="23"/>
    </row>
    <row r="68" spans="1:3" x14ac:dyDescent="0.2">
      <c r="A68" s="21"/>
      <c r="B68" s="21"/>
    </row>
    <row r="69" spans="1:3" x14ac:dyDescent="0.2">
      <c r="A69" s="34">
        <v>30201</v>
      </c>
      <c r="B69" s="19" t="s">
        <v>11</v>
      </c>
      <c r="C69" s="23"/>
    </row>
    <row r="70" spans="1:3" x14ac:dyDescent="0.2">
      <c r="A70" s="39">
        <v>3700</v>
      </c>
      <c r="B70" s="7" t="s">
        <v>26</v>
      </c>
      <c r="C70" s="8">
        <v>0</v>
      </c>
    </row>
    <row r="71" spans="1:3" x14ac:dyDescent="0.2">
      <c r="A71" s="39">
        <v>3800</v>
      </c>
      <c r="B71" s="7" t="s">
        <v>27</v>
      </c>
      <c r="C71" s="22">
        <v>3828</v>
      </c>
    </row>
    <row r="72" spans="1:3" x14ac:dyDescent="0.2">
      <c r="A72" s="21"/>
      <c r="B72" s="10" t="s">
        <v>28</v>
      </c>
      <c r="C72" s="23">
        <f>SUM(C70:C71)</f>
        <v>3828</v>
      </c>
    </row>
    <row r="73" spans="1:3" x14ac:dyDescent="0.2">
      <c r="A73" s="21"/>
      <c r="B73" s="21"/>
    </row>
    <row r="74" spans="1:3" x14ac:dyDescent="0.2">
      <c r="A74" s="21"/>
      <c r="B74" s="21"/>
    </row>
    <row r="75" spans="1:3" x14ac:dyDescent="0.2">
      <c r="A75" s="34">
        <v>30301</v>
      </c>
      <c r="B75" s="19" t="s">
        <v>12</v>
      </c>
      <c r="C75" s="23"/>
    </row>
    <row r="76" spans="1:3" x14ac:dyDescent="0.2">
      <c r="A76" s="39">
        <v>3700</v>
      </c>
      <c r="B76" s="7" t="s">
        <v>26</v>
      </c>
      <c r="C76" s="22">
        <v>9522</v>
      </c>
    </row>
    <row r="77" spans="1:3" x14ac:dyDescent="0.2">
      <c r="A77" s="39">
        <v>3800</v>
      </c>
      <c r="B77" s="7" t="s">
        <v>27</v>
      </c>
      <c r="C77" s="8">
        <v>0</v>
      </c>
    </row>
    <row r="78" spans="1:3" x14ac:dyDescent="0.2">
      <c r="A78" s="21"/>
      <c r="B78" s="10" t="s">
        <v>28</v>
      </c>
      <c r="C78" s="23">
        <f>SUM(C76:C77)</f>
        <v>9522</v>
      </c>
    </row>
    <row r="79" spans="1:3" x14ac:dyDescent="0.2">
      <c r="A79" s="21"/>
      <c r="B79" s="22"/>
    </row>
    <row r="80" spans="1:3" x14ac:dyDescent="0.2">
      <c r="A80" s="21"/>
      <c r="B80" s="21"/>
    </row>
    <row r="81" spans="1:3" x14ac:dyDescent="0.2">
      <c r="A81" s="36">
        <v>30500</v>
      </c>
      <c r="B81" s="25" t="s">
        <v>13</v>
      </c>
      <c r="C81" s="23"/>
    </row>
    <row r="82" spans="1:3" x14ac:dyDescent="0.2">
      <c r="A82" s="39">
        <v>3700</v>
      </c>
      <c r="B82" s="7" t="s">
        <v>26</v>
      </c>
      <c r="C82" s="8">
        <v>0</v>
      </c>
    </row>
    <row r="83" spans="1:3" x14ac:dyDescent="0.2">
      <c r="A83" s="39">
        <v>3800</v>
      </c>
      <c r="B83" s="7" t="s">
        <v>27</v>
      </c>
      <c r="C83" s="22">
        <v>10000</v>
      </c>
    </row>
    <row r="84" spans="1:3" x14ac:dyDescent="0.2">
      <c r="A84" s="6"/>
      <c r="B84" s="10" t="s">
        <v>28</v>
      </c>
      <c r="C84" s="23">
        <f>C83</f>
        <v>10000</v>
      </c>
    </row>
    <row r="85" spans="1:3" x14ac:dyDescent="0.2">
      <c r="A85" s="6"/>
      <c r="B85" s="10"/>
      <c r="C85" s="23"/>
    </row>
    <row r="86" spans="1:3" x14ac:dyDescent="0.2">
      <c r="A86" s="21"/>
      <c r="B86" s="21"/>
    </row>
    <row r="87" spans="1:3" x14ac:dyDescent="0.2">
      <c r="A87" s="4" t="s">
        <v>32</v>
      </c>
      <c r="B87" s="25" t="s">
        <v>14</v>
      </c>
      <c r="C87" s="23"/>
    </row>
    <row r="88" spans="1:3" x14ac:dyDescent="0.2">
      <c r="A88" s="39">
        <v>3700</v>
      </c>
      <c r="B88" s="7" t="s">
        <v>26</v>
      </c>
      <c r="C88" s="8">
        <v>0</v>
      </c>
    </row>
    <row r="89" spans="1:3" x14ac:dyDescent="0.2">
      <c r="A89" s="39">
        <v>3800</v>
      </c>
      <c r="B89" s="7" t="s">
        <v>27</v>
      </c>
      <c r="C89" s="22">
        <v>6640</v>
      </c>
    </row>
    <row r="90" spans="1:3" x14ac:dyDescent="0.2">
      <c r="A90" s="6"/>
      <c r="B90" s="10" t="s">
        <v>28</v>
      </c>
      <c r="C90" s="23">
        <f>SUM(C88:C89)</f>
        <v>6640</v>
      </c>
    </row>
    <row r="91" spans="1:3" x14ac:dyDescent="0.2">
      <c r="A91" s="6"/>
      <c r="B91" s="10"/>
      <c r="C91" s="23"/>
    </row>
    <row r="92" spans="1:3" x14ac:dyDescent="0.2">
      <c r="A92" s="21"/>
      <c r="B92" s="21"/>
    </row>
    <row r="93" spans="1:3" x14ac:dyDescent="0.2">
      <c r="A93" s="4" t="s">
        <v>33</v>
      </c>
      <c r="B93" s="25" t="s">
        <v>15</v>
      </c>
      <c r="C93" s="23"/>
    </row>
    <row r="94" spans="1:3" x14ac:dyDescent="0.2">
      <c r="A94" s="39">
        <v>3700</v>
      </c>
      <c r="B94" s="7" t="s">
        <v>26</v>
      </c>
      <c r="C94" s="8">
        <v>0</v>
      </c>
    </row>
    <row r="95" spans="1:3" x14ac:dyDescent="0.2">
      <c r="A95" s="39">
        <v>3800</v>
      </c>
      <c r="B95" s="7" t="s">
        <v>27</v>
      </c>
      <c r="C95" s="22">
        <v>6380</v>
      </c>
    </row>
    <row r="96" spans="1:3" x14ac:dyDescent="0.2">
      <c r="A96" s="21"/>
      <c r="B96" s="10" t="s">
        <v>28</v>
      </c>
      <c r="C96" s="11">
        <f>+C94+C95</f>
        <v>6380</v>
      </c>
    </row>
    <row r="97" spans="1:3" x14ac:dyDescent="0.2">
      <c r="A97" s="21"/>
      <c r="B97" s="10"/>
      <c r="C97" s="11"/>
    </row>
    <row r="98" spans="1:3" x14ac:dyDescent="0.2">
      <c r="A98" s="21"/>
      <c r="B98" s="21"/>
    </row>
    <row r="99" spans="1:3" x14ac:dyDescent="0.2">
      <c r="A99" s="36">
        <v>30701</v>
      </c>
      <c r="B99" s="17" t="s">
        <v>16</v>
      </c>
      <c r="C99" s="23"/>
    </row>
    <row r="100" spans="1:3" x14ac:dyDescent="0.2">
      <c r="A100" s="39">
        <v>3700</v>
      </c>
      <c r="B100" s="7" t="s">
        <v>26</v>
      </c>
      <c r="C100" s="22">
        <v>4500</v>
      </c>
    </row>
    <row r="101" spans="1:3" x14ac:dyDescent="0.2">
      <c r="A101" s="39">
        <v>3800</v>
      </c>
      <c r="B101" s="7" t="s">
        <v>27</v>
      </c>
      <c r="C101" s="8">
        <v>0</v>
      </c>
    </row>
    <row r="102" spans="1:3" x14ac:dyDescent="0.2">
      <c r="A102" s="21"/>
      <c r="B102" s="10" t="s">
        <v>28</v>
      </c>
      <c r="C102" s="23">
        <f>SUM(C100:C101)</f>
        <v>4500</v>
      </c>
    </row>
    <row r="103" spans="1:3" x14ac:dyDescent="0.2">
      <c r="A103" s="21"/>
      <c r="B103" s="21"/>
    </row>
    <row r="104" spans="1:3" x14ac:dyDescent="0.2">
      <c r="A104" s="21"/>
      <c r="B104" s="21"/>
    </row>
    <row r="105" spans="1:3" x14ac:dyDescent="0.2">
      <c r="A105" s="34">
        <v>40101</v>
      </c>
      <c r="B105" s="19" t="s">
        <v>17</v>
      </c>
      <c r="C105" s="23"/>
    </row>
    <row r="106" spans="1:3" x14ac:dyDescent="0.2">
      <c r="A106" s="39">
        <v>3700</v>
      </c>
      <c r="B106" s="7" t="s">
        <v>26</v>
      </c>
      <c r="C106" s="22">
        <v>4581</v>
      </c>
    </row>
    <row r="107" spans="1:3" x14ac:dyDescent="0.2">
      <c r="A107" s="39">
        <v>3800</v>
      </c>
      <c r="B107" s="7" t="s">
        <v>27</v>
      </c>
      <c r="C107" s="8">
        <v>0</v>
      </c>
    </row>
    <row r="108" spans="1:3" x14ac:dyDescent="0.2">
      <c r="A108" s="21"/>
      <c r="B108" s="10" t="s">
        <v>28</v>
      </c>
      <c r="C108" s="23">
        <f>SUM(C106:C107)</f>
        <v>4581</v>
      </c>
    </row>
    <row r="109" spans="1:3" x14ac:dyDescent="0.2">
      <c r="A109" s="21"/>
      <c r="B109" s="10"/>
      <c r="C109" s="23"/>
    </row>
    <row r="110" spans="1:3" x14ac:dyDescent="0.2">
      <c r="A110" s="21"/>
      <c r="B110" s="10"/>
      <c r="C110" s="23"/>
    </row>
    <row r="111" spans="1:3" x14ac:dyDescent="0.2">
      <c r="A111" s="4" t="s">
        <v>34</v>
      </c>
      <c r="B111" s="26" t="s">
        <v>18</v>
      </c>
      <c r="C111" s="23"/>
    </row>
    <row r="112" spans="1:3" x14ac:dyDescent="0.2">
      <c r="A112" s="39">
        <v>3700</v>
      </c>
      <c r="B112" s="7" t="s">
        <v>26</v>
      </c>
      <c r="C112" s="8">
        <v>0</v>
      </c>
    </row>
    <row r="113" spans="1:6" x14ac:dyDescent="0.2">
      <c r="A113" s="39">
        <v>3800</v>
      </c>
      <c r="B113" s="7" t="s">
        <v>27</v>
      </c>
      <c r="C113" s="22">
        <v>10000</v>
      </c>
    </row>
    <row r="114" spans="1:6" x14ac:dyDescent="0.2">
      <c r="A114" s="6"/>
      <c r="B114" s="10" t="s">
        <v>28</v>
      </c>
      <c r="C114" s="23">
        <f>SUM(C112:C113)</f>
        <v>10000</v>
      </c>
    </row>
    <row r="115" spans="1:6" x14ac:dyDescent="0.2">
      <c r="A115" s="21"/>
      <c r="B115" s="21"/>
    </row>
    <row r="116" spans="1:6" x14ac:dyDescent="0.2">
      <c r="A116" s="4" t="s">
        <v>35</v>
      </c>
      <c r="B116" s="26" t="s">
        <v>19</v>
      </c>
      <c r="C116" s="23"/>
    </row>
    <row r="117" spans="1:6" x14ac:dyDescent="0.2">
      <c r="A117" s="39">
        <v>3700</v>
      </c>
      <c r="B117" s="7" t="s">
        <v>26</v>
      </c>
      <c r="C117" s="8">
        <v>0</v>
      </c>
    </row>
    <row r="118" spans="1:6" x14ac:dyDescent="0.2">
      <c r="A118" s="39">
        <v>3800</v>
      </c>
      <c r="B118" s="7" t="s">
        <v>27</v>
      </c>
      <c r="C118" s="22">
        <v>20000</v>
      </c>
    </row>
    <row r="119" spans="1:6" x14ac:dyDescent="0.2">
      <c r="A119" s="21"/>
      <c r="B119" s="10" t="s">
        <v>28</v>
      </c>
      <c r="C119" s="23">
        <f>SUM(C117:C118)</f>
        <v>20000</v>
      </c>
    </row>
    <row r="120" spans="1:6" x14ac:dyDescent="0.2">
      <c r="A120" s="21"/>
      <c r="B120" s="21"/>
    </row>
    <row r="121" spans="1:6" x14ac:dyDescent="0.2">
      <c r="A121" s="34">
        <v>30401</v>
      </c>
      <c r="B121" s="19" t="s">
        <v>20</v>
      </c>
      <c r="C121" s="23"/>
    </row>
    <row r="122" spans="1:6" x14ac:dyDescent="0.2">
      <c r="A122" s="39">
        <v>3700</v>
      </c>
      <c r="B122" s="7" t="s">
        <v>26</v>
      </c>
      <c r="C122" s="22">
        <v>13500</v>
      </c>
      <c r="E122" s="4"/>
      <c r="F122" s="37"/>
    </row>
    <row r="123" spans="1:6" x14ac:dyDescent="0.2">
      <c r="A123" s="39">
        <v>3800</v>
      </c>
      <c r="B123" s="7" t="s">
        <v>27</v>
      </c>
      <c r="C123" s="8">
        <v>0</v>
      </c>
      <c r="E123" s="4"/>
      <c r="F123" s="37"/>
    </row>
    <row r="124" spans="1:6" x14ac:dyDescent="0.2">
      <c r="A124" s="21"/>
      <c r="B124" s="10" t="s">
        <v>28</v>
      </c>
      <c r="C124" s="23">
        <f>SUM(C121:C123)</f>
        <v>13500</v>
      </c>
    </row>
    <row r="125" spans="1:6" x14ac:dyDescent="0.2">
      <c r="A125" s="21"/>
      <c r="B125" s="10"/>
      <c r="C125" s="23"/>
    </row>
    <row r="126" spans="1:6" x14ac:dyDescent="0.2">
      <c r="A126" s="21"/>
      <c r="B126" s="10"/>
      <c r="C126" s="23"/>
    </row>
    <row r="127" spans="1:6" x14ac:dyDescent="0.2">
      <c r="A127" s="38">
        <v>30901</v>
      </c>
      <c r="B127" s="25" t="s">
        <v>21</v>
      </c>
      <c r="C127" s="23"/>
    </row>
    <row r="128" spans="1:6" x14ac:dyDescent="0.2">
      <c r="A128" s="39">
        <v>3700</v>
      </c>
      <c r="B128" s="7" t="s">
        <v>26</v>
      </c>
      <c r="C128" s="22">
        <f>7500+4560.18</f>
        <v>12060.18</v>
      </c>
    </row>
    <row r="129" spans="1:3" x14ac:dyDescent="0.2">
      <c r="A129" s="39">
        <v>3800</v>
      </c>
      <c r="B129" s="7" t="s">
        <v>27</v>
      </c>
      <c r="C129" s="8">
        <v>0</v>
      </c>
    </row>
    <row r="130" spans="1:3" x14ac:dyDescent="0.2">
      <c r="A130" s="6"/>
      <c r="B130" s="10" t="s">
        <v>28</v>
      </c>
      <c r="C130" s="11">
        <f>SUM(C128:C129)</f>
        <v>12060.18</v>
      </c>
    </row>
    <row r="131" spans="1:3" x14ac:dyDescent="0.2">
      <c r="A131" s="6"/>
      <c r="B131" s="7"/>
      <c r="C131" s="8"/>
    </row>
    <row r="132" spans="1:3" x14ac:dyDescent="0.2">
      <c r="A132" s="6"/>
      <c r="B132" s="7"/>
      <c r="C132" s="8"/>
    </row>
    <row r="133" spans="1:3" x14ac:dyDescent="0.2">
      <c r="A133" s="6"/>
      <c r="B133" s="7"/>
      <c r="C133" s="8"/>
    </row>
    <row r="134" spans="1:3" x14ac:dyDescent="0.2">
      <c r="A134" s="18"/>
      <c r="B134" s="18"/>
    </row>
    <row r="135" spans="1:3" ht="13.5" thickBot="1" x14ac:dyDescent="0.25">
      <c r="A135" s="13"/>
      <c r="B135" s="14" t="s">
        <v>36</v>
      </c>
      <c r="C135" s="33">
        <f>+C130+C124+C119+C114+C108+C102+C96+C90+C84+C78+C72+C66+C60+C54+C48+C42+C36+C30+C24+C18+C12</f>
        <v>1064523.5499999998</v>
      </c>
    </row>
    <row r="136" spans="1:3" ht="13.5" thickTop="1" x14ac:dyDescent="0.2">
      <c r="A136" s="12"/>
      <c r="B136" s="5"/>
      <c r="C136" s="5"/>
    </row>
    <row r="137" spans="1:3" x14ac:dyDescent="0.2">
      <c r="A137" s="15" t="s">
        <v>37</v>
      </c>
      <c r="B137" s="15"/>
      <c r="C137" s="15"/>
    </row>
    <row r="138" spans="1:3" x14ac:dyDescent="0.2">
      <c r="A138" s="5"/>
      <c r="B138" s="5"/>
      <c r="C138" s="5"/>
    </row>
    <row r="139" spans="1:3" x14ac:dyDescent="0.2">
      <c r="A139" s="16" t="s">
        <v>38</v>
      </c>
      <c r="B139" s="5"/>
      <c r="C139" s="5"/>
    </row>
    <row r="140" spans="1:3" x14ac:dyDescent="0.2">
      <c r="A140" s="12"/>
      <c r="B140" s="5"/>
      <c r="C140" s="5"/>
    </row>
    <row r="141" spans="1:3" x14ac:dyDescent="0.2">
      <c r="A141" s="18"/>
      <c r="B141" s="18"/>
    </row>
    <row r="142" spans="1:3" x14ac:dyDescent="0.2">
      <c r="A142" s="18"/>
      <c r="B142" s="18"/>
    </row>
    <row r="143" spans="1:3" x14ac:dyDescent="0.2">
      <c r="A143" s="18"/>
      <c r="B143" s="18"/>
    </row>
    <row r="144" spans="1:3" x14ac:dyDescent="0.2">
      <c r="A144" s="18"/>
      <c r="B144" s="18"/>
    </row>
    <row r="145" spans="1:2" x14ac:dyDescent="0.2">
      <c r="A145" s="18"/>
      <c r="B145" s="18"/>
    </row>
    <row r="146" spans="1:2" x14ac:dyDescent="0.2">
      <c r="A146" s="18"/>
      <c r="B146" s="18"/>
    </row>
    <row r="147" spans="1:2" x14ac:dyDescent="0.2">
      <c r="A147" s="18"/>
      <c r="B147" s="18"/>
    </row>
    <row r="148" spans="1:2" x14ac:dyDescent="0.2">
      <c r="A148" s="18"/>
      <c r="B148" s="18"/>
    </row>
    <row r="149" spans="1:2" x14ac:dyDescent="0.2">
      <c r="A149" s="18"/>
      <c r="B149" s="18"/>
    </row>
    <row r="150" spans="1:2" x14ac:dyDescent="0.2">
      <c r="A150" s="18"/>
      <c r="B150" s="18"/>
    </row>
    <row r="151" spans="1:2" x14ac:dyDescent="0.2">
      <c r="A151" s="18"/>
      <c r="B151" s="18"/>
    </row>
    <row r="152" spans="1:2" x14ac:dyDescent="0.2">
      <c r="A152" s="18"/>
      <c r="B152" s="18"/>
    </row>
    <row r="153" spans="1:2" x14ac:dyDescent="0.2">
      <c r="A153" s="18"/>
      <c r="B153" s="18"/>
    </row>
    <row r="154" spans="1:2" x14ac:dyDescent="0.2">
      <c r="A154" s="18"/>
      <c r="B154" s="18"/>
    </row>
    <row r="155" spans="1:2" x14ac:dyDescent="0.2">
      <c r="A155" s="18"/>
      <c r="B155" s="18"/>
    </row>
    <row r="156" spans="1:2" x14ac:dyDescent="0.2">
      <c r="A156" s="18"/>
      <c r="B156" s="18"/>
    </row>
    <row r="157" spans="1:2" x14ac:dyDescent="0.2">
      <c r="A157" s="18"/>
      <c r="B157" s="18"/>
    </row>
    <row r="158" spans="1:2" x14ac:dyDescent="0.2">
      <c r="A158" s="18"/>
      <c r="B158" s="18"/>
    </row>
    <row r="159" spans="1:2" x14ac:dyDescent="0.2">
      <c r="A159" s="18"/>
      <c r="B159" s="18"/>
    </row>
    <row r="160" spans="1:2" x14ac:dyDescent="0.2">
      <c r="A160" s="18"/>
      <c r="B160" s="18"/>
    </row>
    <row r="162" spans="1:2" x14ac:dyDescent="0.2">
      <c r="A162" s="18"/>
      <c r="B162" s="18"/>
    </row>
    <row r="163" spans="1:2" x14ac:dyDescent="0.2">
      <c r="A163" s="18"/>
      <c r="B163" s="18"/>
    </row>
    <row r="164" spans="1:2" x14ac:dyDescent="0.2">
      <c r="A164" s="18"/>
      <c r="B164" s="18"/>
    </row>
    <row r="165" spans="1:2" x14ac:dyDescent="0.2">
      <c r="A165" s="18"/>
      <c r="B165" s="18"/>
    </row>
    <row r="166" spans="1:2" x14ac:dyDescent="0.2">
      <c r="A166" s="18"/>
      <c r="B166" s="18"/>
    </row>
    <row r="167" spans="1:2" x14ac:dyDescent="0.2">
      <c r="A167" s="18"/>
      <c r="B167" s="18"/>
    </row>
    <row r="168" spans="1:2" x14ac:dyDescent="0.2">
      <c r="A168" s="18"/>
      <c r="B168" s="18"/>
    </row>
    <row r="169" spans="1:2" x14ac:dyDescent="0.2">
      <c r="A169" s="18"/>
      <c r="B169" s="18"/>
    </row>
    <row r="170" spans="1:2" x14ac:dyDescent="0.2">
      <c r="A170" s="18"/>
      <c r="B170" s="18"/>
    </row>
  </sheetData>
  <mergeCells count="3">
    <mergeCell ref="A4:C4"/>
    <mergeCell ref="A5:C5"/>
    <mergeCell ref="A6:C6"/>
  </mergeCells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GENERAL</vt:lpstr>
      <vt:lpstr>GENERAL!Área_de_impresión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CONTABILIDAD3</dc:creator>
  <cp:lastModifiedBy>SOPORTE</cp:lastModifiedBy>
  <cp:lastPrinted>2021-07-14T21:42:24Z</cp:lastPrinted>
  <dcterms:created xsi:type="dcterms:W3CDTF">2021-05-18T17:43:19Z</dcterms:created>
  <dcterms:modified xsi:type="dcterms:W3CDTF">2021-07-15T01:43:00Z</dcterms:modified>
</cp:coreProperties>
</file>